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lostrup Idrætsanlæg\Administration &amp; Event\ALT Fakturering\"/>
    </mc:Choice>
  </mc:AlternateContent>
  <xr:revisionPtr revIDLastSave="0" documentId="8_{BBCDEFE4-BA87-435C-9218-A295721E4F4D}" xr6:coauthVersionLast="45" xr6:coauthVersionMax="45" xr10:uidLastSave="{00000000-0000-0000-0000-000000000000}"/>
  <bookViews>
    <workbookView xWindow="-108" yWindow="-108" windowWidth="23256" windowHeight="12576" xr2:uid="{C03E5122-AE4F-45AC-8434-A4C5D391303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18" i="1" l="1"/>
  <c r="AH118" i="1" s="1"/>
  <c r="Z118" i="1"/>
  <c r="V118" i="1"/>
  <c r="U118" i="1"/>
  <c r="R118" i="1"/>
  <c r="N118" i="1"/>
  <c r="M118" i="1"/>
  <c r="J118" i="1"/>
  <c r="D118" i="1"/>
  <c r="F118" i="1" s="1"/>
  <c r="AD117" i="1"/>
  <c r="AH117" i="1" s="1"/>
  <c r="Z117" i="1"/>
  <c r="Y117" i="1"/>
  <c r="AC117" i="1" s="1"/>
  <c r="AG117" i="1" s="1"/>
  <c r="V117" i="1"/>
  <c r="U117" i="1"/>
  <c r="R117" i="1"/>
  <c r="Q117" i="1"/>
  <c r="N117" i="1"/>
  <c r="M117" i="1"/>
  <c r="J117" i="1"/>
  <c r="I117" i="1"/>
  <c r="F117" i="1"/>
  <c r="E117" i="1"/>
  <c r="AD113" i="1"/>
  <c r="AH113" i="1" s="1"/>
  <c r="Z113" i="1"/>
  <c r="V113" i="1"/>
  <c r="R113" i="1"/>
  <c r="N113" i="1"/>
  <c r="M113" i="1"/>
  <c r="J113" i="1"/>
  <c r="D113" i="1"/>
  <c r="F113" i="1" s="1"/>
  <c r="AD110" i="1"/>
  <c r="AH110" i="1" s="1"/>
  <c r="AC110" i="1"/>
  <c r="AG110" i="1" s="1"/>
  <c r="Z110" i="1"/>
  <c r="Y110" i="1"/>
  <c r="V110" i="1"/>
  <c r="U110" i="1"/>
  <c r="R110" i="1"/>
  <c r="Q110" i="1"/>
  <c r="N110" i="1"/>
  <c r="M110" i="1"/>
  <c r="J110" i="1"/>
  <c r="I110" i="1"/>
  <c r="F110" i="1"/>
  <c r="E110" i="1"/>
  <c r="Z109" i="1"/>
  <c r="V109" i="1"/>
  <c r="R109" i="1"/>
  <c r="N109" i="1"/>
  <c r="M109" i="1"/>
  <c r="J109" i="1"/>
  <c r="D109" i="1"/>
  <c r="F109" i="1" s="1"/>
  <c r="Z108" i="1"/>
  <c r="V108" i="1"/>
  <c r="R108" i="1"/>
  <c r="N108" i="1"/>
  <c r="M108" i="1"/>
  <c r="J108" i="1"/>
  <c r="D108" i="1"/>
  <c r="F108" i="1" s="1"/>
  <c r="AH107" i="1"/>
  <c r="AD107" i="1"/>
  <c r="Z107" i="1"/>
  <c r="V107" i="1"/>
  <c r="N104" i="1"/>
  <c r="M104" i="1"/>
  <c r="AD103" i="1"/>
  <c r="AH103" i="1" s="1"/>
  <c r="Z103" i="1"/>
  <c r="V103" i="1"/>
  <c r="R103" i="1"/>
  <c r="N103" i="1"/>
  <c r="M103" i="1"/>
  <c r="J103" i="1"/>
  <c r="D103" i="1"/>
  <c r="F103" i="1" s="1"/>
  <c r="AD102" i="1"/>
  <c r="AH102" i="1" s="1"/>
  <c r="Z102" i="1"/>
  <c r="V102" i="1"/>
  <c r="R102" i="1"/>
  <c r="N102" i="1"/>
  <c r="M102" i="1"/>
  <c r="J102" i="1"/>
  <c r="D102" i="1"/>
  <c r="F102" i="1" s="1"/>
  <c r="AF99" i="1"/>
  <c r="AD99" i="1"/>
  <c r="AH99" i="1" s="1"/>
  <c r="Z99" i="1"/>
  <c r="V99" i="1"/>
  <c r="R99" i="1"/>
  <c r="N99" i="1"/>
  <c r="M99" i="1"/>
  <c r="J99" i="1"/>
  <c r="F99" i="1"/>
  <c r="D99" i="1"/>
  <c r="AD98" i="1"/>
  <c r="AH98" i="1" s="1"/>
  <c r="Z98" i="1"/>
  <c r="V98" i="1"/>
  <c r="R98" i="1"/>
  <c r="N98" i="1"/>
  <c r="M98" i="1"/>
  <c r="J98" i="1"/>
  <c r="D98" i="1"/>
  <c r="F98" i="1" s="1"/>
  <c r="AD97" i="1"/>
  <c r="AF97" i="1" s="1"/>
  <c r="Z97" i="1"/>
  <c r="V97" i="1"/>
  <c r="R97" i="1"/>
  <c r="N97" i="1"/>
  <c r="M97" i="1"/>
  <c r="J97" i="1"/>
  <c r="D97" i="1"/>
  <c r="F97" i="1" s="1"/>
  <c r="AD94" i="1"/>
  <c r="AH94" i="1" s="1"/>
  <c r="Z94" i="1"/>
  <c r="V94" i="1"/>
  <c r="R94" i="1"/>
  <c r="N94" i="1"/>
  <c r="M94" i="1"/>
  <c r="J94" i="1"/>
  <c r="D94" i="1"/>
  <c r="F94" i="1" s="1"/>
  <c r="AD93" i="1"/>
  <c r="AH93" i="1" s="1"/>
  <c r="Z93" i="1"/>
  <c r="V93" i="1"/>
  <c r="R93" i="1"/>
  <c r="N93" i="1"/>
  <c r="M93" i="1"/>
  <c r="J93" i="1"/>
  <c r="D93" i="1"/>
  <c r="F93" i="1" s="1"/>
  <c r="AD92" i="1"/>
  <c r="AH92" i="1" s="1"/>
  <c r="Z92" i="1"/>
  <c r="V92" i="1"/>
  <c r="R92" i="1"/>
  <c r="N92" i="1"/>
  <c r="M92" i="1"/>
  <c r="J92" i="1"/>
  <c r="D92" i="1"/>
  <c r="F92" i="1" s="1"/>
  <c r="AD91" i="1"/>
  <c r="AH91" i="1" s="1"/>
  <c r="Z91" i="1"/>
  <c r="V91" i="1"/>
  <c r="R91" i="1"/>
  <c r="N91" i="1"/>
  <c r="M91" i="1"/>
  <c r="J91" i="1"/>
  <c r="D91" i="1"/>
  <c r="F91" i="1" s="1"/>
  <c r="AH90" i="1"/>
  <c r="AD90" i="1"/>
  <c r="Z90" i="1"/>
  <c r="V90" i="1"/>
  <c r="R90" i="1"/>
  <c r="N90" i="1"/>
  <c r="M90" i="1"/>
  <c r="J90" i="1"/>
  <c r="F90" i="1"/>
  <c r="D90" i="1"/>
  <c r="AD87" i="1"/>
  <c r="AF87" i="1" s="1"/>
  <c r="Z87" i="1"/>
  <c r="V87" i="1"/>
  <c r="AH86" i="1"/>
  <c r="AD86" i="1"/>
  <c r="AF86" i="1" s="1"/>
  <c r="Z86" i="1"/>
  <c r="V86" i="1"/>
  <c r="AD85" i="1"/>
  <c r="AH85" i="1" s="1"/>
  <c r="Z85" i="1"/>
  <c r="V85" i="1"/>
  <c r="AD84" i="1"/>
  <c r="AH84" i="1" s="1"/>
  <c r="Z84" i="1"/>
  <c r="V84" i="1"/>
  <c r="AF82" i="1"/>
  <c r="AE82" i="1"/>
  <c r="AD82" i="1"/>
  <c r="AH82" i="1" s="1"/>
  <c r="Z82" i="1"/>
  <c r="Y82" i="1"/>
  <c r="AC82" i="1" s="1"/>
  <c r="AG82" i="1" s="1"/>
  <c r="V82" i="1"/>
  <c r="U82" i="1"/>
  <c r="R82" i="1"/>
  <c r="Q82" i="1"/>
  <c r="N82" i="1"/>
  <c r="M82" i="1"/>
  <c r="AH81" i="1"/>
  <c r="AE81" i="1"/>
  <c r="AD81" i="1"/>
  <c r="AF81" i="1" s="1"/>
  <c r="Z81" i="1"/>
  <c r="Y81" i="1"/>
  <c r="AC81" i="1" s="1"/>
  <c r="AG81" i="1" s="1"/>
  <c r="V81" i="1"/>
  <c r="U81" i="1"/>
  <c r="R81" i="1"/>
  <c r="Q81" i="1"/>
  <c r="N81" i="1"/>
  <c r="M81" i="1"/>
  <c r="J81" i="1"/>
  <c r="I81" i="1"/>
  <c r="F81" i="1"/>
  <c r="E81" i="1"/>
  <c r="AH80" i="1"/>
  <c r="AE80" i="1"/>
  <c r="AD80" i="1"/>
  <c r="AF80" i="1" s="1"/>
  <c r="Z80" i="1"/>
  <c r="Y80" i="1"/>
  <c r="AC80" i="1" s="1"/>
  <c r="AG80" i="1" s="1"/>
  <c r="V80" i="1"/>
  <c r="U80" i="1"/>
  <c r="R80" i="1"/>
  <c r="Q80" i="1"/>
  <c r="N80" i="1"/>
  <c r="M80" i="1"/>
  <c r="J80" i="1"/>
  <c r="I80" i="1"/>
  <c r="F80" i="1"/>
  <c r="E80" i="1"/>
  <c r="AE79" i="1"/>
  <c r="AD79" i="1"/>
  <c r="AH79" i="1" s="1"/>
  <c r="Z79" i="1"/>
  <c r="Y79" i="1"/>
  <c r="AC79" i="1" s="1"/>
  <c r="AG79" i="1" s="1"/>
  <c r="V79" i="1"/>
  <c r="U79" i="1"/>
  <c r="R79" i="1"/>
  <c r="Q79" i="1"/>
  <c r="N79" i="1"/>
  <c r="M79" i="1"/>
  <c r="J79" i="1"/>
  <c r="I79" i="1"/>
  <c r="F79" i="1"/>
  <c r="E79" i="1"/>
  <c r="AE78" i="1"/>
  <c r="AD78" i="1"/>
  <c r="AH78" i="1" s="1"/>
  <c r="Z78" i="1"/>
  <c r="Y78" i="1"/>
  <c r="AC78" i="1" s="1"/>
  <c r="AG78" i="1" s="1"/>
  <c r="V78" i="1"/>
  <c r="U78" i="1"/>
  <c r="R78" i="1"/>
  <c r="Q78" i="1"/>
  <c r="N78" i="1"/>
  <c r="M78" i="1"/>
  <c r="J78" i="1"/>
  <c r="I78" i="1"/>
  <c r="F78" i="1"/>
  <c r="E78" i="1"/>
  <c r="AH75" i="1"/>
  <c r="AE75" i="1"/>
  <c r="AD75" i="1"/>
  <c r="Z75" i="1"/>
  <c r="Y75" i="1"/>
  <c r="AC75" i="1" s="1"/>
  <c r="AG75" i="1" s="1"/>
  <c r="V75" i="1"/>
  <c r="U75" i="1"/>
  <c r="R75" i="1"/>
  <c r="Q75" i="1"/>
  <c r="N75" i="1"/>
  <c r="M75" i="1"/>
  <c r="J75" i="1"/>
  <c r="I75" i="1"/>
  <c r="F75" i="1"/>
  <c r="AE74" i="1"/>
  <c r="AD74" i="1"/>
  <c r="AH74" i="1" s="1"/>
  <c r="Z74" i="1"/>
  <c r="Y74" i="1"/>
  <c r="AC74" i="1" s="1"/>
  <c r="AG74" i="1" s="1"/>
  <c r="V74" i="1"/>
  <c r="U74" i="1"/>
  <c r="R74" i="1"/>
  <c r="Q74" i="1"/>
  <c r="N74" i="1"/>
  <c r="M74" i="1"/>
  <c r="J74" i="1"/>
  <c r="I74" i="1"/>
  <c r="F74" i="1"/>
  <c r="AH73" i="1"/>
  <c r="AE73" i="1"/>
  <c r="AD73" i="1"/>
  <c r="Z73" i="1"/>
  <c r="Y73" i="1"/>
  <c r="AC73" i="1" s="1"/>
  <c r="AG73" i="1" s="1"/>
  <c r="V73" i="1"/>
  <c r="U73" i="1"/>
  <c r="R73" i="1"/>
  <c r="Q73" i="1"/>
  <c r="N73" i="1"/>
  <c r="M73" i="1"/>
  <c r="J73" i="1"/>
  <c r="I73" i="1"/>
  <c r="F73" i="1"/>
  <c r="AE72" i="1"/>
  <c r="AD72" i="1"/>
  <c r="AH72" i="1" s="1"/>
  <c r="Z72" i="1"/>
  <c r="Y72" i="1"/>
  <c r="AC72" i="1" s="1"/>
  <c r="AG72" i="1" s="1"/>
  <c r="V72" i="1"/>
  <c r="U72" i="1"/>
  <c r="R72" i="1"/>
  <c r="Q72" i="1"/>
  <c r="N72" i="1"/>
  <c r="M72" i="1"/>
  <c r="J72" i="1"/>
  <c r="I72" i="1"/>
  <c r="F72" i="1"/>
  <c r="AH71" i="1"/>
  <c r="AE71" i="1"/>
  <c r="AD71" i="1"/>
  <c r="Z71" i="1"/>
  <c r="Y71" i="1"/>
  <c r="AC71" i="1" s="1"/>
  <c r="AG71" i="1" s="1"/>
  <c r="V71" i="1"/>
  <c r="U71" i="1"/>
  <c r="R71" i="1"/>
  <c r="Q71" i="1"/>
  <c r="N71" i="1"/>
  <c r="M71" i="1"/>
  <c r="J71" i="1"/>
  <c r="I71" i="1"/>
  <c r="F71" i="1"/>
  <c r="AE70" i="1"/>
  <c r="AD70" i="1"/>
  <c r="AH70" i="1" s="1"/>
  <c r="Z70" i="1"/>
  <c r="Y70" i="1"/>
  <c r="AC70" i="1" s="1"/>
  <c r="AG70" i="1" s="1"/>
  <c r="V70" i="1"/>
  <c r="U70" i="1"/>
  <c r="R70" i="1"/>
  <c r="Q70" i="1"/>
  <c r="N70" i="1"/>
  <c r="M70" i="1"/>
  <c r="J70" i="1"/>
  <c r="I70" i="1"/>
  <c r="F70" i="1"/>
  <c r="AD67" i="1"/>
  <c r="AH67" i="1" s="1"/>
  <c r="Z67" i="1"/>
  <c r="V67" i="1"/>
  <c r="U67" i="1"/>
  <c r="R67" i="1"/>
  <c r="N67" i="1"/>
  <c r="M67" i="1"/>
  <c r="J67" i="1"/>
  <c r="AD66" i="1"/>
  <c r="AH66" i="1" s="1"/>
  <c r="V66" i="1"/>
  <c r="U66" i="1"/>
  <c r="AD65" i="1"/>
  <c r="AH65" i="1" s="1"/>
  <c r="Z65" i="1"/>
  <c r="V65" i="1"/>
  <c r="U65" i="1"/>
  <c r="R65" i="1"/>
  <c r="N65" i="1"/>
  <c r="M65" i="1"/>
  <c r="J65" i="1"/>
  <c r="D65" i="1"/>
  <c r="F65" i="1" s="1"/>
  <c r="AD64" i="1"/>
  <c r="AH64" i="1" s="1"/>
  <c r="Z64" i="1"/>
  <c r="V64" i="1"/>
  <c r="U64" i="1"/>
  <c r="R64" i="1"/>
  <c r="N64" i="1"/>
  <c r="M64" i="1"/>
  <c r="J64" i="1"/>
  <c r="F64" i="1"/>
  <c r="D64" i="1"/>
  <c r="AD63" i="1"/>
  <c r="AH63" i="1" s="1"/>
  <c r="Z63" i="1"/>
  <c r="V63" i="1"/>
  <c r="U63" i="1"/>
  <c r="R63" i="1"/>
  <c r="N63" i="1"/>
  <c r="M63" i="1"/>
  <c r="J63" i="1"/>
  <c r="D63" i="1"/>
  <c r="F63" i="1" s="1"/>
  <c r="AE62" i="1"/>
  <c r="AD62" i="1"/>
  <c r="AH62" i="1" s="1"/>
  <c r="AC62" i="1"/>
  <c r="AG62" i="1" s="1"/>
  <c r="Z62" i="1"/>
  <c r="Y62" i="1"/>
  <c r="V62" i="1"/>
  <c r="U62" i="1"/>
  <c r="R62" i="1"/>
  <c r="Q62" i="1"/>
  <c r="N62" i="1"/>
  <c r="M62" i="1"/>
  <c r="AD58" i="1"/>
  <c r="AH58" i="1" s="1"/>
  <c r="Z58" i="1"/>
  <c r="AD55" i="1"/>
  <c r="AH55" i="1" s="1"/>
  <c r="Z55" i="1"/>
  <c r="V55" i="1"/>
  <c r="R55" i="1"/>
  <c r="N55" i="1"/>
  <c r="M55" i="1"/>
  <c r="J55" i="1"/>
  <c r="D55" i="1"/>
  <c r="F55" i="1" s="1"/>
  <c r="AD52" i="1"/>
  <c r="AH52" i="1" s="1"/>
  <c r="Z52" i="1"/>
  <c r="V52" i="1"/>
  <c r="R52" i="1"/>
  <c r="N52" i="1"/>
  <c r="M52" i="1"/>
  <c r="J52" i="1"/>
  <c r="D52" i="1"/>
  <c r="F52" i="1" s="1"/>
  <c r="AD51" i="1"/>
  <c r="AH51" i="1" s="1"/>
  <c r="Z51" i="1"/>
  <c r="V51" i="1"/>
  <c r="R51" i="1"/>
  <c r="N51" i="1"/>
  <c r="M51" i="1"/>
  <c r="J51" i="1"/>
  <c r="D51" i="1"/>
  <c r="F51" i="1" s="1"/>
  <c r="AD50" i="1"/>
  <c r="AH50" i="1" s="1"/>
  <c r="Z50" i="1"/>
  <c r="V50" i="1"/>
  <c r="R50" i="1"/>
  <c r="N50" i="1"/>
  <c r="M50" i="1"/>
  <c r="J50" i="1"/>
  <c r="D50" i="1"/>
  <c r="F50" i="1" s="1"/>
  <c r="AD49" i="1"/>
  <c r="AH49" i="1" s="1"/>
  <c r="Z49" i="1"/>
  <c r="V49" i="1"/>
  <c r="R49" i="1"/>
  <c r="N49" i="1"/>
  <c r="M49" i="1"/>
  <c r="J49" i="1"/>
  <c r="D49" i="1"/>
  <c r="F49" i="1" s="1"/>
  <c r="AD48" i="1"/>
  <c r="AH48" i="1" s="1"/>
  <c r="Z48" i="1"/>
  <c r="V48" i="1"/>
  <c r="R48" i="1"/>
  <c r="N48" i="1"/>
  <c r="M48" i="1"/>
  <c r="J48" i="1"/>
  <c r="D48" i="1"/>
  <c r="F48" i="1" s="1"/>
  <c r="AH47" i="1"/>
  <c r="AD47" i="1"/>
  <c r="Z47" i="1"/>
  <c r="V47" i="1"/>
  <c r="R47" i="1"/>
  <c r="N47" i="1"/>
  <c r="M47" i="1"/>
  <c r="J47" i="1"/>
  <c r="F47" i="1"/>
  <c r="D47" i="1"/>
  <c r="M44" i="1"/>
  <c r="D44" i="1"/>
  <c r="F44" i="1" s="1"/>
  <c r="H44" i="1" s="1"/>
  <c r="J44" i="1" s="1"/>
  <c r="D43" i="1"/>
  <c r="AH42" i="1"/>
  <c r="Z42" i="1"/>
  <c r="V42" i="1"/>
  <c r="R42" i="1"/>
  <c r="N42" i="1"/>
  <c r="M42" i="1"/>
  <c r="J42" i="1"/>
  <c r="D42" i="1"/>
  <c r="F42" i="1" s="1"/>
  <c r="AH39" i="1"/>
  <c r="AD39" i="1"/>
  <c r="Z39" i="1"/>
  <c r="V39" i="1"/>
  <c r="R39" i="1"/>
  <c r="N39" i="1"/>
  <c r="M39" i="1"/>
  <c r="J39" i="1"/>
  <c r="D39" i="1"/>
  <c r="F39" i="1" s="1"/>
  <c r="AD38" i="1"/>
  <c r="AH38" i="1" s="1"/>
  <c r="Z38" i="1"/>
  <c r="V38" i="1"/>
  <c r="R38" i="1"/>
  <c r="N38" i="1"/>
  <c r="M38" i="1"/>
  <c r="J38" i="1"/>
  <c r="D38" i="1"/>
  <c r="F38" i="1" s="1"/>
  <c r="AD35" i="1"/>
  <c r="AH35" i="1" s="1"/>
  <c r="Z35" i="1"/>
  <c r="V35" i="1"/>
  <c r="R35" i="1"/>
  <c r="N35" i="1"/>
  <c r="M35" i="1"/>
  <c r="J35" i="1"/>
  <c r="D35" i="1"/>
  <c r="F35" i="1" s="1"/>
  <c r="AH32" i="1"/>
  <c r="AD32" i="1"/>
  <c r="Z32" i="1"/>
  <c r="V32" i="1"/>
  <c r="R32" i="1"/>
  <c r="N32" i="1"/>
  <c r="M32" i="1"/>
  <c r="J32" i="1"/>
  <c r="F32" i="1"/>
  <c r="D32" i="1"/>
  <c r="AD29" i="1"/>
  <c r="AH29" i="1" s="1"/>
  <c r="Z29" i="1"/>
  <c r="V29" i="1"/>
  <c r="R29" i="1"/>
  <c r="AD28" i="1"/>
  <c r="AH28" i="1" s="1"/>
  <c r="Z28" i="1"/>
  <c r="V28" i="1"/>
  <c r="R28" i="1"/>
  <c r="AD27" i="1"/>
  <c r="AH27" i="1" s="1"/>
  <c r="Z27" i="1"/>
  <c r="V27" i="1"/>
  <c r="R27" i="1"/>
  <c r="AD26" i="1"/>
  <c r="AH26" i="1" s="1"/>
  <c r="Z26" i="1"/>
  <c r="D25" i="1"/>
  <c r="F25" i="1" s="1"/>
  <c r="H25" i="1" s="1"/>
  <c r="J25" i="1" s="1"/>
  <c r="F24" i="1"/>
  <c r="H24" i="1" s="1"/>
  <c r="J24" i="1" s="1"/>
  <c r="D24" i="1"/>
  <c r="D23" i="1"/>
  <c r="F23" i="1" s="1"/>
  <c r="H23" i="1" s="1"/>
  <c r="J23" i="1" s="1"/>
  <c r="AH22" i="1"/>
  <c r="AD22" i="1"/>
  <c r="AD21" i="1"/>
  <c r="AH21" i="1" s="1"/>
  <c r="AD20" i="1"/>
  <c r="AH20" i="1" s="1"/>
  <c r="AD19" i="1"/>
  <c r="AH19" i="1" s="1"/>
  <c r="AH18" i="1"/>
  <c r="AD18" i="1"/>
  <c r="AD17" i="1"/>
  <c r="AH17" i="1" s="1"/>
  <c r="AD16" i="1"/>
  <c r="AH16" i="1" s="1"/>
  <c r="AD15" i="1"/>
  <c r="AH15" i="1" s="1"/>
  <c r="Z15" i="1"/>
  <c r="V15" i="1"/>
  <c r="R15" i="1"/>
  <c r="N15" i="1"/>
  <c r="M15" i="1"/>
  <c r="J15" i="1"/>
  <c r="D15" i="1"/>
  <c r="F15" i="1" s="1"/>
  <c r="AD14" i="1"/>
  <c r="AH14" i="1" s="1"/>
  <c r="Z14" i="1"/>
  <c r="V14" i="1"/>
  <c r="R14" i="1"/>
  <c r="N14" i="1"/>
  <c r="M14" i="1"/>
  <c r="J14" i="1"/>
  <c r="F14" i="1"/>
  <c r="D14" i="1"/>
  <c r="AD13" i="1"/>
  <c r="AH13" i="1" s="1"/>
  <c r="Z13" i="1"/>
  <c r="V13" i="1"/>
  <c r="R13" i="1"/>
  <c r="N13" i="1"/>
  <c r="M13" i="1"/>
  <c r="J13" i="1"/>
  <c r="D13" i="1"/>
  <c r="F13" i="1" s="1"/>
  <c r="AD12" i="1"/>
  <c r="AH12" i="1" s="1"/>
  <c r="Z12" i="1"/>
  <c r="V12" i="1"/>
  <c r="R12" i="1"/>
  <c r="N12" i="1"/>
  <c r="M12" i="1"/>
  <c r="J12" i="1"/>
  <c r="D12" i="1"/>
  <c r="F12" i="1" s="1"/>
  <c r="AD11" i="1"/>
  <c r="AH11" i="1" s="1"/>
  <c r="AD10" i="1"/>
  <c r="AH10" i="1" s="1"/>
  <c r="AD9" i="1"/>
  <c r="AH9" i="1" s="1"/>
  <c r="Z9" i="1"/>
  <c r="V9" i="1"/>
  <c r="R9" i="1"/>
  <c r="N9" i="1"/>
  <c r="M9" i="1"/>
  <c r="J9" i="1"/>
  <c r="F9" i="1"/>
  <c r="D9" i="1"/>
  <c r="AD8" i="1"/>
  <c r="AH8" i="1" s="1"/>
  <c r="Z8" i="1"/>
  <c r="V8" i="1"/>
  <c r="R8" i="1"/>
  <c r="N8" i="1"/>
  <c r="M8" i="1"/>
  <c r="J8" i="1"/>
  <c r="D8" i="1"/>
  <c r="F8" i="1" s="1"/>
  <c r="AF78" i="1" l="1"/>
  <c r="AF85" i="1"/>
  <c r="AH97" i="1"/>
  <c r="AF98" i="1"/>
  <c r="AF79" i="1"/>
  <c r="AF84" i="1"/>
  <c r="AH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Thisted</author>
  </authors>
  <commentList>
    <comment ref="I2" authorId="0" shapeId="0" xr:uid="{EE26AF64-929D-441E-A55A-C2E01DDB2B61}">
      <text>
        <r>
          <rPr>
            <b/>
            <sz val="9"/>
            <color indexed="81"/>
            <rFont val="Tahoma"/>
            <family val="2"/>
          </rPr>
          <t>Tanja Thisted:</t>
        </r>
        <r>
          <rPr>
            <sz val="9"/>
            <color indexed="81"/>
            <rFont val="Tahoma"/>
            <family val="2"/>
          </rPr>
          <t xml:space="preserve">
KL´s pris - og lønfremskrivning foråret 2015. Art 7.2
</t>
        </r>
      </text>
    </comment>
    <comment ref="V2" authorId="0" shapeId="0" xr:uid="{F34CC5FB-66B7-4CA8-B917-ED4B646EA393}">
      <text>
        <r>
          <rPr>
            <b/>
            <sz val="9"/>
            <color indexed="81"/>
            <rFont val="Tahoma"/>
            <family val="2"/>
          </rPr>
          <t>Tanja Thisted:</t>
        </r>
        <r>
          <rPr>
            <sz val="9"/>
            <color indexed="81"/>
            <rFont val="Tahoma"/>
            <family val="2"/>
          </rPr>
          <t xml:space="preserve">
Dette er KL´s fremskrivningsprocent fra feb/marts 2018.</t>
        </r>
      </text>
    </comment>
  </commentList>
</comments>
</file>

<file path=xl/sharedStrings.xml><?xml version="1.0" encoding="utf-8"?>
<sst xmlns="http://schemas.openxmlformats.org/spreadsheetml/2006/main" count="275" uniqueCount="135">
  <si>
    <t>Kulturudvalg</t>
  </si>
  <si>
    <t>Vedtaget takst 2014</t>
  </si>
  <si>
    <t xml:space="preserve">Vedtaget takst 2014 </t>
  </si>
  <si>
    <t>Fremskrevet takst 2015</t>
  </si>
  <si>
    <t>Besluttet takst 2015</t>
  </si>
  <si>
    <t>Fremskrevet takst 2016</t>
  </si>
  <si>
    <t>Besluttet takst 2016</t>
  </si>
  <si>
    <t>Fremskrevet takst 2017</t>
  </si>
  <si>
    <t>Besluttet takst 2017</t>
  </si>
  <si>
    <t>Fremskrevet takst 2018</t>
  </si>
  <si>
    <t>Besluttet  takst 2018</t>
  </si>
  <si>
    <t>Besluttet 2018</t>
  </si>
  <si>
    <t>Fremskrevet takst 2019</t>
  </si>
  <si>
    <t>Foreslået takst 2019</t>
  </si>
  <si>
    <t>Fremskrevet takst 2020</t>
  </si>
  <si>
    <t>'Vedtaget takst 2020</t>
  </si>
  <si>
    <t>Vedtaget takst 2020</t>
  </si>
  <si>
    <t>Fremskrevet takst 2021</t>
  </si>
  <si>
    <t>Fremskrevet takst 2022</t>
  </si>
  <si>
    <t>Foreslået takst 2022</t>
  </si>
  <si>
    <t>Ansvarlig</t>
  </si>
  <si>
    <t>Godkendt</t>
  </si>
  <si>
    <t>Fremskrivning fra 2014 til 2015</t>
  </si>
  <si>
    <t>Udgår</t>
  </si>
  <si>
    <t>Gratis</t>
  </si>
  <si>
    <t>Idrætsanlæg</t>
  </si>
  <si>
    <t>Kommunalbestyrelsen har d. 11. september 2013 bemyndiget Glostrup Idrætsanlæg til, selv at lave kampagner med nedsat betaling for benyttelse af alle Idrætsanlæggets tilbud og faciliteter.</t>
  </si>
  <si>
    <t>Glostrup Fritidscenter:</t>
  </si>
  <si>
    <t>Badebilletter m.v.:</t>
  </si>
  <si>
    <t>Voksenbillet, svømmehal</t>
  </si>
  <si>
    <t>GIA</t>
  </si>
  <si>
    <t>Voksen, svømmehal - klippekort med 10 klip</t>
  </si>
  <si>
    <t>Voksen, svømmehal - månedskort</t>
  </si>
  <si>
    <t>Voksen, svømmehal - årskort</t>
  </si>
  <si>
    <t>Voksen, svømmehal og motioncenter - månedskort</t>
  </si>
  <si>
    <t>Voksen, svømmehal og motionscenter - årskort</t>
  </si>
  <si>
    <t>Børn (0-15 år), svømmehal og legeland</t>
  </si>
  <si>
    <t>Børn (0-15 år), svømmehal og legeland - klippekort med 10 klip</t>
  </si>
  <si>
    <t>Børn (0-15 år), svømmehal og legeland - månedskort</t>
  </si>
  <si>
    <t>Børn (0-15 år), svømmehal og legeland - årskort</t>
  </si>
  <si>
    <t>Pensionister og efterlønsmodtagere, svømmehal</t>
  </si>
  <si>
    <t>Pensionister og efterlønsmodtagere, svømmehal - klippekort med 10 klip</t>
  </si>
  <si>
    <t>Pensionister og efterlønsmodtagere, svømmehal - månedskort</t>
  </si>
  <si>
    <t>Pensionister og efterlønsmodtagere, svømmehal - årskort</t>
  </si>
  <si>
    <t>Pensionister og efterlønsmodtagere, svømmehal og motionscenter - årskort</t>
  </si>
  <si>
    <t>For pensionister, der er bosat i Glostrup Kommune og som dokumenteret modtager ældrecheck, er adgang til svømmehallen gratis.</t>
  </si>
  <si>
    <t>Handicappede, der er bosat i Glostrup Kommune og deres hjælpere</t>
  </si>
  <si>
    <t>Institutioner i Glostrup Kommune</t>
  </si>
  <si>
    <t>Familiebillet (2 voksen og 2 børn)</t>
  </si>
  <si>
    <t>NY 2019</t>
  </si>
  <si>
    <t>Leje af svømmebane inkl. adgangsbillet, time</t>
  </si>
  <si>
    <t>Undervisningsbassin inkl. adgangsbillet, time</t>
  </si>
  <si>
    <t>Leje af varmtvandsbassin inkl. adgangsbillet, time</t>
  </si>
  <si>
    <t>Wellness:</t>
  </si>
  <si>
    <t>Billet til wellness-afdelingen inkl. adgang til svømmehal</t>
  </si>
  <si>
    <t>2V2 fodbold:</t>
  </si>
  <si>
    <t>Leje af bane, time</t>
  </si>
  <si>
    <t>Golf:</t>
  </si>
  <si>
    <t>Simulatorgolf pr. boks, time</t>
  </si>
  <si>
    <t>Simulatorgolf pr. boks i lavsæsonen i perioden 1. juni til 30. september, stk.</t>
  </si>
  <si>
    <t>Legeland:</t>
  </si>
  <si>
    <t>Børnebillet, stk.</t>
  </si>
  <si>
    <t>Medtages fordi der er brugere der kun benytter legeland</t>
  </si>
  <si>
    <t>Ved køb af børnebillet til legeland gives også adgang til svømmehallen</t>
  </si>
  <si>
    <t xml:space="preserve">Motionscentret: </t>
  </si>
  <si>
    <t>Månedskort (hele ugen)</t>
  </si>
  <si>
    <t>Enkeltbesøg – Institutioner i Glostrup, time</t>
  </si>
  <si>
    <t>Enkeltbesøg, mandag til fredag kl. 6.30 – 14.00 for pensionister og efterlønsmodtagere bosat i Glostrup Kommune</t>
  </si>
  <si>
    <t>Årskort, mandag til fredag kl. 6.30 – 14.00 til pensionister og efterlønsmodtagere bosat i Glostrup Kommune</t>
  </si>
  <si>
    <t>Multisalen:</t>
  </si>
  <si>
    <t>Leje af multisalen, time</t>
  </si>
  <si>
    <t xml:space="preserve">Familierummet: </t>
  </si>
  <si>
    <t xml:space="preserve">Leje af Familierummet, time </t>
  </si>
  <si>
    <t>Glostrup Idrætspark:</t>
  </si>
  <si>
    <t>Udendørsarealer m.v.:</t>
  </si>
  <si>
    <t>Opvisningsbanen/Atletikanlæg inkl. tribune og toiletter, time/dag</t>
  </si>
  <si>
    <t>Løbebane, time</t>
  </si>
  <si>
    <t>Fodboldgræsbane, time</t>
  </si>
  <si>
    <t>Kunstgræsbane, time</t>
  </si>
  <si>
    <t>Kunstgræsbane (anno 2019), time</t>
  </si>
  <si>
    <t>Tennisbane, time</t>
  </si>
  <si>
    <t>-</t>
  </si>
  <si>
    <t>Mødelokaler mv.:
Pr. dag defineres som 8 sammenhængende timer (f.eks. kl. 8.00-16.00), ekstra ydelser kan købes for merpris</t>
  </si>
  <si>
    <t>Mødelokale 1, time/dag</t>
  </si>
  <si>
    <t>120/590</t>
  </si>
  <si>
    <t>Mødelokale 2, time/dag</t>
  </si>
  <si>
    <t>Mødelokale 3, time/dag</t>
  </si>
  <si>
    <t>Mødelokale 4, time/dag</t>
  </si>
  <si>
    <t>Mødelokale 5, time/dag</t>
  </si>
  <si>
    <t>Mødelokale, Foyeren, time/dag</t>
  </si>
  <si>
    <t>200/1.000</t>
  </si>
  <si>
    <r>
      <t>Haller</t>
    </r>
    <r>
      <rPr>
        <sz val="10"/>
        <rFont val="Verdana"/>
        <family val="2"/>
      </rPr>
      <t>, sale m.v</t>
    </r>
    <r>
      <rPr>
        <sz val="10"/>
        <color rgb="FF000000"/>
        <rFont val="Verdana"/>
        <family val="2"/>
      </rPr>
      <t xml:space="preserve">.: Leje af hal/træningssal i forbindelse med arrangementer afregnes efter tilbud. Depositum vil udgøre 1/3 del af lejeprisen. </t>
    </r>
  </si>
  <si>
    <t>Ved leje af hallerne, som kræver ændring af lokalet:</t>
  </si>
  <si>
    <t>Hal 1, time/dag</t>
  </si>
  <si>
    <t>680/25.000</t>
  </si>
  <si>
    <t>Hal 2, time/dag</t>
  </si>
  <si>
    <t>500/9.000</t>
  </si>
  <si>
    <t>Hal 3, time/dag</t>
  </si>
  <si>
    <t xml:space="preserve">Hvissingehallen, time/dag </t>
  </si>
  <si>
    <t>Ejbyhallen, time/dag</t>
  </si>
  <si>
    <t>Driftsansvarlig til arrangementer med 150 personer eller flere, time</t>
  </si>
  <si>
    <t>Driftsansvarlig til sportslige arrangementer i hal 1 (uden opstilling) med 500 personer eller flere, time</t>
  </si>
  <si>
    <t>Driftsansvarlig til opvisninger for foreningers egne medlemmer med deltagerbetaling og/eller entré, stævner, turneringer og mesterskaber med hold udefra samt arrangementer af kommercielt karakter, time</t>
  </si>
  <si>
    <t>Mandskabstime udenfor normal åbningstid, time</t>
  </si>
  <si>
    <t>Ved leje af hallerne, hvor hallen benyttes, som den er og hvor faciliteten bookes online:</t>
  </si>
  <si>
    <t>Badmintonbane, time</t>
  </si>
  <si>
    <r>
      <t>Tennisbane/fodboldbane (indendørs), time</t>
    </r>
    <r>
      <rPr>
        <sz val="10"/>
        <color rgb="FFFF0000"/>
        <rFont val="Verdana"/>
        <family val="2"/>
      </rPr>
      <t xml:space="preserve"> </t>
    </r>
  </si>
  <si>
    <t>Manglende nedtagning af net udløser én advarsel, herefter regning, stk.</t>
  </si>
  <si>
    <t>Manglende nedtagning af bander udløser én advarsel, herefter regning, stk.</t>
  </si>
  <si>
    <t>Administrationsgebyr ved udlejning af faciliteter til kommercielle arrangementer, stk.</t>
  </si>
  <si>
    <t xml:space="preserve">Diverse lokaler m.v.: </t>
  </si>
  <si>
    <t>Omklædningsrum, time</t>
  </si>
  <si>
    <t>Motionsrum, Hvissingehallen, time</t>
  </si>
  <si>
    <t>Mødelokale, Hvissingehallen, time</t>
  </si>
  <si>
    <t>Skydekælderen:</t>
  </si>
  <si>
    <t>Skydebane (1 bane), time</t>
  </si>
  <si>
    <t>Skydebane (1 afsnit = 5 baner), time</t>
  </si>
  <si>
    <t>Selskabslokalet Restauranten
Udleje lokaler til fester m.v.:</t>
  </si>
  <si>
    <t>Selskabslokalet Restauranten – Udlejes til private:</t>
  </si>
  <si>
    <t>Depositum</t>
  </si>
  <si>
    <t>1 mødelokale, time/dag</t>
  </si>
  <si>
    <t>120/585</t>
  </si>
  <si>
    <t>Selskabslokalet Restauranten – Udlejes til Foreninger i Glostrup:</t>
  </si>
  <si>
    <t>Selskabslokalet Restauranten – Udlejes til erhverv:</t>
  </si>
  <si>
    <t>Pr. dag defineres som 8 sammenhængende timer (f.eks. kl. 8.00 – 16.00)</t>
  </si>
  <si>
    <t>Udleje ekskl. køkken, time/dag</t>
  </si>
  <si>
    <t>500/1.925</t>
  </si>
  <si>
    <t>Tillæg for køkkenadgang</t>
  </si>
  <si>
    <t>Fremskrivnings %</t>
  </si>
  <si>
    <t>Vedtaget takst 2021</t>
  </si>
  <si>
    <r>
      <t xml:space="preserve">Instruktørtime, time </t>
    </r>
    <r>
      <rPr>
        <b/>
        <sz val="10"/>
        <color rgb="FF000000"/>
        <rFont val="Verdana"/>
        <family val="2"/>
      </rPr>
      <t>UDGÅR</t>
    </r>
  </si>
  <si>
    <t>Enkeltbesøg</t>
  </si>
  <si>
    <r>
      <rPr>
        <sz val="10"/>
        <color rgb="FFFF0000"/>
        <rFont val="Verdana"/>
        <family val="2"/>
      </rPr>
      <t xml:space="preserve">Forlængelse af lejemålet til </t>
    </r>
    <r>
      <rPr>
        <sz val="10"/>
        <color rgb="FF000000"/>
        <rFont val="Verdana"/>
        <family val="2"/>
      </rPr>
      <t xml:space="preserve">efterfølgende dag i perioden kl. 7.00 – 14.00 </t>
    </r>
    <r>
      <rPr>
        <b/>
        <sz val="10"/>
        <color rgb="FF000000"/>
        <rFont val="Verdana"/>
        <family val="2"/>
      </rPr>
      <t>UDGÅR</t>
    </r>
  </si>
  <si>
    <r>
      <t xml:space="preserve">Udlån til foreningsarrangement med adgang til køkken </t>
    </r>
    <r>
      <rPr>
        <b/>
        <sz val="10"/>
        <color rgb="FF000000"/>
        <rFont val="Verdana"/>
        <family val="2"/>
      </rPr>
      <t>PR. DØGN</t>
    </r>
  </si>
  <si>
    <r>
      <t xml:space="preserve">Udleje til fester i 3 sammenhængende dage - fra fredag kl.10.00 til søndag </t>
    </r>
    <r>
      <rPr>
        <b/>
        <sz val="10"/>
        <rFont val="Verdana"/>
        <family val="2"/>
      </rPr>
      <t>kl. 14.00</t>
    </r>
    <r>
      <rPr>
        <sz val="10"/>
        <rFont val="Verdana"/>
        <family val="2"/>
      </rPr>
      <t xml:space="preserve"> inkl. køkken og slutrengøring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</si>
</sst>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00"/>
    <numFmt numFmtId="166" formatCode="#,##0.0000_ ;[Red]\-#,##0.0000\ "/>
    <numFmt numFmtId="167" formatCode="#,##0.000_ ;[Red]\-#,##0.000\ "/>
    <numFmt numFmtId="168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b/>
      <sz val="9"/>
      <color rgb="FF00000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b/>
      <sz val="12"/>
      <color rgb="FF00000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164" fontId="3" fillId="5" borderId="2" xfId="0" applyNumberFormat="1" applyFont="1" applyFill="1" applyBorder="1" applyAlignment="1">
      <alignment horizontal="right" vertical="center" wrapText="1"/>
    </xf>
    <xf numFmtId="164" fontId="3" fillId="6" borderId="2" xfId="0" applyNumberFormat="1" applyFont="1" applyFill="1" applyBorder="1" applyAlignment="1">
      <alignment horizontal="right" vertical="center" wrapText="1"/>
    </xf>
    <xf numFmtId="164" fontId="3" fillId="7" borderId="2" xfId="0" applyNumberFormat="1" applyFont="1" applyFill="1" applyBorder="1" applyAlignment="1">
      <alignment horizontal="right" vertical="center" wrapText="1"/>
    </xf>
    <xf numFmtId="164" fontId="3" fillId="8" borderId="3" xfId="0" applyNumberFormat="1" applyFont="1" applyFill="1" applyBorder="1" applyAlignment="1">
      <alignment horizontal="right" vertical="center" wrapText="1"/>
    </xf>
    <xf numFmtId="164" fontId="3" fillId="9" borderId="3" xfId="0" applyNumberFormat="1" applyFont="1" applyFill="1" applyBorder="1" applyAlignment="1">
      <alignment horizontal="right" vertical="center" wrapText="1"/>
    </xf>
    <xf numFmtId="164" fontId="4" fillId="10" borderId="3" xfId="0" quotePrefix="1" applyNumberFormat="1" applyFont="1" applyFill="1" applyBorder="1" applyAlignment="1">
      <alignment horizontal="right" vertical="center" wrapText="1"/>
    </xf>
    <xf numFmtId="164" fontId="4" fillId="3" borderId="3" xfId="0" quotePrefix="1" applyNumberFormat="1" applyFont="1" applyFill="1" applyBorder="1" applyAlignment="1">
      <alignment horizontal="right" vertical="center" wrapText="1"/>
    </xf>
    <xf numFmtId="164" fontId="4" fillId="11" borderId="3" xfId="0" quotePrefix="1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10" fontId="6" fillId="12" borderId="3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165" fontId="6" fillId="4" borderId="3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165" fontId="6" fillId="5" borderId="3" xfId="0" applyNumberFormat="1" applyFont="1" applyFill="1" applyBorder="1" applyAlignment="1">
      <alignment horizontal="right" vertical="center" wrapText="1"/>
    </xf>
    <xf numFmtId="164" fontId="6" fillId="5" borderId="3" xfId="0" applyNumberFormat="1" applyFont="1" applyFill="1" applyBorder="1" applyAlignment="1">
      <alignment horizontal="right" vertical="center" wrapText="1"/>
    </xf>
    <xf numFmtId="164" fontId="6" fillId="6" borderId="3" xfId="0" applyNumberFormat="1" applyFont="1" applyFill="1" applyBorder="1" applyAlignment="1">
      <alignment horizontal="right" vertical="center" wrapText="1"/>
    </xf>
    <xf numFmtId="166" fontId="6" fillId="7" borderId="3" xfId="0" quotePrefix="1" applyNumberFormat="1" applyFont="1" applyFill="1" applyBorder="1" applyAlignment="1">
      <alignment horizontal="right" vertical="center" wrapText="1"/>
    </xf>
    <xf numFmtId="166" fontId="6" fillId="8" borderId="3" xfId="0" quotePrefix="1" applyNumberFormat="1" applyFont="1" applyFill="1" applyBorder="1" applyAlignment="1">
      <alignment horizontal="right" vertical="center" wrapText="1"/>
    </xf>
    <xf numFmtId="164" fontId="6" fillId="8" borderId="3" xfId="0" quotePrefix="1" applyNumberFormat="1" applyFont="1" applyFill="1" applyBorder="1" applyAlignment="1">
      <alignment horizontal="right" vertical="center" wrapText="1"/>
    </xf>
    <xf numFmtId="166" fontId="6" fillId="9" borderId="3" xfId="0" quotePrefix="1" applyNumberFormat="1" applyFont="1" applyFill="1" applyBorder="1" applyAlignment="1">
      <alignment horizontal="right" vertical="center" wrapText="1"/>
    </xf>
    <xf numFmtId="164" fontId="6" fillId="9" borderId="3" xfId="0" quotePrefix="1" applyNumberFormat="1" applyFont="1" applyFill="1" applyBorder="1" applyAlignment="1">
      <alignment horizontal="right" vertical="center" wrapText="1"/>
    </xf>
    <xf numFmtId="167" fontId="6" fillId="10" borderId="3" xfId="0" quotePrefix="1" applyNumberFormat="1" applyFont="1" applyFill="1" applyBorder="1" applyAlignment="1">
      <alignment horizontal="right" vertical="center" wrapText="1"/>
    </xf>
    <xf numFmtId="164" fontId="6" fillId="10" borderId="3" xfId="0" quotePrefix="1" applyNumberFormat="1" applyFont="1" applyFill="1" applyBorder="1" applyAlignment="1">
      <alignment horizontal="right" vertical="center" wrapText="1"/>
    </xf>
    <xf numFmtId="166" fontId="6" fillId="3" borderId="3" xfId="0" quotePrefix="1" applyNumberFormat="1" applyFont="1" applyFill="1" applyBorder="1" applyAlignment="1">
      <alignment horizontal="right" vertical="center" wrapText="1"/>
    </xf>
    <xf numFmtId="164" fontId="6" fillId="3" borderId="3" xfId="0" quotePrefix="1" applyNumberFormat="1" applyFont="1" applyFill="1" applyBorder="1" applyAlignment="1">
      <alignment horizontal="right" vertical="center" wrapText="1"/>
    </xf>
    <xf numFmtId="166" fontId="6" fillId="11" borderId="3" xfId="0" quotePrefix="1" applyNumberFormat="1" applyFont="1" applyFill="1" applyBorder="1" applyAlignment="1">
      <alignment horizontal="right" vertical="center" wrapText="1"/>
    </xf>
    <xf numFmtId="164" fontId="6" fillId="11" borderId="3" xfId="0" quotePrefix="1" applyNumberFormat="1" applyFont="1" applyFill="1" applyBorder="1" applyAlignment="1">
      <alignment horizontal="right" vertical="center" wrapText="1"/>
    </xf>
    <xf numFmtId="168" fontId="6" fillId="12" borderId="3" xfId="0" applyNumberFormat="1" applyFont="1" applyFill="1" applyBorder="1" applyAlignment="1">
      <alignment horizontal="center" vertical="center" wrapText="1"/>
    </xf>
    <xf numFmtId="164" fontId="6" fillId="12" borderId="3" xfId="0" quotePrefix="1" applyNumberFormat="1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vertical="center" wrapText="1"/>
    </xf>
    <xf numFmtId="164" fontId="3" fillId="12" borderId="3" xfId="0" applyNumberFormat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3" fillId="5" borderId="3" xfId="0" applyNumberFormat="1" applyFont="1" applyFill="1" applyBorder="1" applyAlignment="1">
      <alignment vertical="center" wrapText="1"/>
    </xf>
    <xf numFmtId="164" fontId="3" fillId="6" borderId="3" xfId="0" applyNumberFormat="1" applyFont="1" applyFill="1" applyBorder="1" applyAlignment="1">
      <alignment vertical="center" wrapText="1"/>
    </xf>
    <xf numFmtId="164" fontId="6" fillId="7" borderId="3" xfId="0" quotePrefix="1" applyNumberFormat="1" applyFont="1" applyFill="1" applyBorder="1" applyAlignment="1">
      <alignment horizontal="right" vertical="center" wrapText="1"/>
    </xf>
    <xf numFmtId="0" fontId="6" fillId="12" borderId="3" xfId="0" applyFont="1" applyFill="1" applyBorder="1" applyAlignment="1">
      <alignment horizontal="right" vertical="center" wrapText="1"/>
    </xf>
    <xf numFmtId="164" fontId="6" fillId="12" borderId="3" xfId="0" applyNumberFormat="1" applyFont="1" applyFill="1" applyBorder="1" applyAlignment="1">
      <alignment horizontal="right" vertical="center" wrapText="1"/>
    </xf>
    <xf numFmtId="164" fontId="7" fillId="7" borderId="3" xfId="0" quotePrefix="1" applyNumberFormat="1" applyFont="1" applyFill="1" applyBorder="1" applyAlignment="1">
      <alignment horizontal="right" vertical="center" wrapText="1"/>
    </xf>
    <xf numFmtId="164" fontId="7" fillId="8" borderId="3" xfId="0" quotePrefix="1" applyNumberFormat="1" applyFont="1" applyFill="1" applyBorder="1" applyAlignment="1">
      <alignment horizontal="right" vertical="center" wrapText="1"/>
    </xf>
    <xf numFmtId="164" fontId="7" fillId="9" borderId="3" xfId="0" quotePrefix="1" applyNumberFormat="1" applyFont="1" applyFill="1" applyBorder="1" applyAlignment="1">
      <alignment horizontal="right" vertical="center" wrapText="1"/>
    </xf>
    <xf numFmtId="164" fontId="7" fillId="10" borderId="3" xfId="0" quotePrefix="1" applyNumberFormat="1" applyFont="1" applyFill="1" applyBorder="1" applyAlignment="1">
      <alignment horizontal="right" vertical="center" wrapText="1"/>
    </xf>
    <xf numFmtId="164" fontId="7" fillId="3" borderId="3" xfId="0" quotePrefix="1" applyNumberFormat="1" applyFont="1" applyFill="1" applyBorder="1" applyAlignment="1">
      <alignment horizontal="right" vertical="center" wrapText="1"/>
    </xf>
    <xf numFmtId="164" fontId="7" fillId="11" borderId="3" xfId="0" quotePrefix="1" applyNumberFormat="1" applyFont="1" applyFill="1" applyBorder="1" applyAlignment="1">
      <alignment horizontal="right" vertical="center" wrapText="1"/>
    </xf>
    <xf numFmtId="0" fontId="8" fillId="12" borderId="4" xfId="0" applyFont="1" applyFill="1" applyBorder="1" applyAlignment="1">
      <alignment vertical="center" wrapText="1"/>
    </xf>
    <xf numFmtId="0" fontId="5" fillId="12" borderId="6" xfId="0" applyFont="1" applyFill="1" applyBorder="1" applyAlignment="1">
      <alignment vertical="center" wrapText="1"/>
    </xf>
    <xf numFmtId="164" fontId="6" fillId="6" borderId="7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164" fontId="6" fillId="4" borderId="3" xfId="0" quotePrefix="1" applyNumberFormat="1" applyFont="1" applyFill="1" applyBorder="1" applyAlignment="1">
      <alignment horizontal="right" vertical="center" wrapText="1"/>
    </xf>
    <xf numFmtId="164" fontId="6" fillId="5" borderId="3" xfId="0" quotePrefix="1" applyNumberFormat="1" applyFont="1" applyFill="1" applyBorder="1" applyAlignment="1">
      <alignment horizontal="right" vertical="center" wrapText="1"/>
    </xf>
    <xf numFmtId="164" fontId="6" fillId="6" borderId="3" xfId="0" quotePrefix="1" applyNumberFormat="1" applyFont="1" applyFill="1" applyBorder="1" applyAlignment="1">
      <alignment horizontal="right" vertical="center" wrapText="1"/>
    </xf>
    <xf numFmtId="0" fontId="6" fillId="12" borderId="7" xfId="0" applyFont="1" applyFill="1" applyBorder="1" applyAlignment="1">
      <alignment horizontal="right" vertical="center" wrapText="1"/>
    </xf>
    <xf numFmtId="164" fontId="6" fillId="12" borderId="7" xfId="0" applyNumberFormat="1" applyFont="1" applyFill="1" applyBorder="1" applyAlignment="1">
      <alignment horizontal="right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0" fontId="9" fillId="12" borderId="4" xfId="0" applyFont="1" applyFill="1" applyBorder="1" applyAlignment="1">
      <alignment vertical="center" wrapText="1"/>
    </xf>
    <xf numFmtId="3" fontId="6" fillId="12" borderId="3" xfId="0" applyNumberFormat="1" applyFont="1" applyFill="1" applyBorder="1" applyAlignment="1">
      <alignment horizontal="right" vertical="center" wrapText="1"/>
    </xf>
    <xf numFmtId="0" fontId="3" fillId="12" borderId="4" xfId="0" applyFont="1" applyFill="1" applyBorder="1" applyAlignment="1">
      <alignment vertical="center" wrapText="1"/>
    </xf>
    <xf numFmtId="164" fontId="10" fillId="3" borderId="3" xfId="0" quotePrefix="1" applyNumberFormat="1" applyFont="1" applyFill="1" applyBorder="1" applyAlignment="1">
      <alignment horizontal="right" vertical="center" wrapText="1"/>
    </xf>
    <xf numFmtId="164" fontId="11" fillId="9" borderId="3" xfId="0" quotePrefix="1" applyNumberFormat="1" applyFont="1" applyFill="1" applyBorder="1" applyAlignment="1">
      <alignment horizontal="right" vertical="center" wrapText="1"/>
    </xf>
    <xf numFmtId="164" fontId="11" fillId="10" borderId="3" xfId="0" quotePrefix="1" applyNumberFormat="1" applyFont="1" applyFill="1" applyBorder="1" applyAlignment="1">
      <alignment horizontal="right" vertical="center" wrapText="1"/>
    </xf>
    <xf numFmtId="164" fontId="11" fillId="3" borderId="3" xfId="0" quotePrefix="1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5" borderId="7" xfId="0" applyNumberFormat="1" applyFont="1" applyFill="1" applyBorder="1" applyAlignment="1">
      <alignment horizontal="right" vertical="center" wrapText="1"/>
    </xf>
    <xf numFmtId="0" fontId="9" fillId="12" borderId="6" xfId="0" applyFont="1" applyFill="1" applyBorder="1" applyAlignment="1">
      <alignment vertical="center" wrapText="1"/>
    </xf>
    <xf numFmtId="164" fontId="7" fillId="6" borderId="7" xfId="0" applyNumberFormat="1" applyFont="1" applyFill="1" applyBorder="1" applyAlignment="1">
      <alignment horizontal="right" vertical="center" wrapText="1"/>
    </xf>
    <xf numFmtId="164" fontId="7" fillId="6" borderId="3" xfId="0" quotePrefix="1" applyNumberFormat="1" applyFont="1" applyFill="1" applyBorder="1" applyAlignment="1">
      <alignment horizontal="right" vertical="center" wrapText="1"/>
    </xf>
    <xf numFmtId="0" fontId="7" fillId="12" borderId="3" xfId="0" applyFont="1" applyFill="1" applyBorder="1" applyAlignment="1">
      <alignment horizontal="right" vertical="center" wrapText="1"/>
    </xf>
    <xf numFmtId="164" fontId="7" fillId="12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164" fontId="7" fillId="4" borderId="3" xfId="0" quotePrefix="1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7" fillId="5" borderId="3" xfId="0" quotePrefix="1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7" fillId="6" borderId="3" xfId="0" applyNumberFormat="1" applyFont="1" applyFill="1" applyBorder="1" applyAlignment="1">
      <alignment horizontal="right" vertical="center" wrapText="1"/>
    </xf>
    <xf numFmtId="0" fontId="7" fillId="12" borderId="9" xfId="0" applyFont="1" applyFill="1" applyBorder="1" applyAlignment="1">
      <alignment horizontal="right" vertical="center" wrapText="1"/>
    </xf>
    <xf numFmtId="164" fontId="7" fillId="12" borderId="9" xfId="0" applyNumberFormat="1" applyFont="1" applyFill="1" applyBorder="1" applyAlignment="1">
      <alignment horizontal="right" vertical="center" wrapText="1"/>
    </xf>
    <xf numFmtId="164" fontId="7" fillId="3" borderId="9" xfId="0" applyNumberFormat="1" applyFont="1" applyFill="1" applyBorder="1" applyAlignment="1">
      <alignment horizontal="right" vertical="center" wrapText="1"/>
    </xf>
    <xf numFmtId="164" fontId="7" fillId="3" borderId="9" xfId="0" quotePrefix="1" applyNumberFormat="1" applyFont="1" applyFill="1" applyBorder="1" applyAlignment="1">
      <alignment horizontal="right" vertical="center" wrapText="1"/>
    </xf>
    <xf numFmtId="164" fontId="7" fillId="4" borderId="9" xfId="0" applyNumberFormat="1" applyFont="1" applyFill="1" applyBorder="1" applyAlignment="1">
      <alignment horizontal="right" vertical="center" wrapText="1"/>
    </xf>
    <xf numFmtId="164" fontId="7" fillId="4" borderId="9" xfId="0" quotePrefix="1" applyNumberFormat="1" applyFont="1" applyFill="1" applyBorder="1" applyAlignment="1">
      <alignment horizontal="right" vertical="center" wrapText="1"/>
    </xf>
    <xf numFmtId="164" fontId="7" fillId="5" borderId="9" xfId="0" applyNumberFormat="1" applyFont="1" applyFill="1" applyBorder="1" applyAlignment="1">
      <alignment horizontal="right" vertical="center" wrapText="1"/>
    </xf>
    <xf numFmtId="164" fontId="7" fillId="5" borderId="9" xfId="0" quotePrefix="1" applyNumberFormat="1" applyFont="1" applyFill="1" applyBorder="1" applyAlignment="1">
      <alignment horizontal="right" vertical="center" wrapText="1"/>
    </xf>
    <xf numFmtId="164" fontId="7" fillId="6" borderId="9" xfId="0" quotePrefix="1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164" fontId="7" fillId="4" borderId="7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4" fillId="12" borderId="4" xfId="0" applyFont="1" applyFill="1" applyBorder="1" applyAlignment="1">
      <alignment vertical="center" wrapText="1"/>
    </xf>
    <xf numFmtId="0" fontId="11" fillId="12" borderId="3" xfId="0" applyFont="1" applyFill="1" applyBorder="1" applyAlignment="1">
      <alignment horizontal="right" vertical="center" wrapText="1"/>
    </xf>
    <xf numFmtId="164" fontId="11" fillId="12" borderId="3" xfId="0" applyNumberFormat="1" applyFont="1" applyFill="1" applyBorder="1" applyAlignment="1">
      <alignment horizontal="right" vertical="center" wrapText="1"/>
    </xf>
    <xf numFmtId="164" fontId="11" fillId="4" borderId="3" xfId="0" quotePrefix="1" applyNumberFormat="1" applyFont="1" applyFill="1" applyBorder="1" applyAlignment="1">
      <alignment horizontal="right" vertical="center" wrapText="1"/>
    </xf>
    <xf numFmtId="164" fontId="11" fillId="5" borderId="3" xfId="0" quotePrefix="1" applyNumberFormat="1" applyFont="1" applyFill="1" applyBorder="1" applyAlignment="1">
      <alignment horizontal="right" vertical="center" wrapText="1"/>
    </xf>
    <xf numFmtId="164" fontId="11" fillId="6" borderId="3" xfId="0" quotePrefix="1" applyNumberFormat="1" applyFont="1" applyFill="1" applyBorder="1" applyAlignment="1">
      <alignment horizontal="right" vertical="center" wrapText="1"/>
    </xf>
    <xf numFmtId="164" fontId="7" fillId="6" borderId="9" xfId="0" applyNumberFormat="1" applyFont="1" applyFill="1" applyBorder="1" applyAlignment="1">
      <alignment horizontal="right" vertical="center" wrapText="1"/>
    </xf>
    <xf numFmtId="168" fontId="7" fillId="12" borderId="3" xfId="0" applyNumberFormat="1" applyFont="1" applyFill="1" applyBorder="1" applyAlignment="1">
      <alignment horizontal="center" vertical="center" wrapText="1"/>
    </xf>
    <xf numFmtId="164" fontId="7" fillId="12" borderId="3" xfId="0" quotePrefix="1" applyNumberFormat="1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right" vertical="center" wrapText="1"/>
    </xf>
    <xf numFmtId="164" fontId="6" fillId="12" borderId="9" xfId="0" applyNumberFormat="1" applyFont="1" applyFill="1" applyBorder="1" applyAlignment="1">
      <alignment horizontal="right" vertical="center" wrapText="1"/>
    </xf>
    <xf numFmtId="164" fontId="6" fillId="3" borderId="9" xfId="0" applyNumberFormat="1" applyFont="1" applyFill="1" applyBorder="1" applyAlignment="1">
      <alignment horizontal="right" vertical="center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5" borderId="9" xfId="0" applyNumberFormat="1" applyFont="1" applyFill="1" applyBorder="1" applyAlignment="1">
      <alignment horizontal="right" vertical="center" wrapText="1"/>
    </xf>
    <xf numFmtId="164" fontId="6" fillId="6" borderId="9" xfId="0" applyNumberFormat="1" applyFont="1" applyFill="1" applyBorder="1" applyAlignment="1">
      <alignment horizontal="right" vertical="center" wrapText="1"/>
    </xf>
    <xf numFmtId="164" fontId="11" fillId="8" borderId="3" xfId="0" quotePrefix="1" applyNumberFormat="1" applyFont="1" applyFill="1" applyBorder="1" applyAlignment="1">
      <alignment horizontal="right" vertical="center" wrapText="1"/>
    </xf>
    <xf numFmtId="0" fontId="3" fillId="12" borderId="7" xfId="0" applyFont="1" applyFill="1" applyBorder="1" applyAlignment="1">
      <alignment vertical="center" wrapText="1"/>
    </xf>
    <xf numFmtId="164" fontId="3" fillId="12" borderId="7" xfId="0" applyNumberFormat="1" applyFont="1" applyFill="1" applyBorder="1" applyAlignment="1">
      <alignment vertical="center" wrapText="1"/>
    </xf>
    <xf numFmtId="164" fontId="3" fillId="3" borderId="7" xfId="0" applyNumberFormat="1" applyFont="1" applyFill="1" applyBorder="1" applyAlignment="1">
      <alignment vertical="center" wrapText="1"/>
    </xf>
    <xf numFmtId="164" fontId="3" fillId="4" borderId="7" xfId="0" applyNumberFormat="1" applyFont="1" applyFill="1" applyBorder="1" applyAlignment="1">
      <alignment vertical="center" wrapText="1"/>
    </xf>
    <xf numFmtId="164" fontId="3" fillId="5" borderId="7" xfId="0" applyNumberFormat="1" applyFont="1" applyFill="1" applyBorder="1" applyAlignment="1">
      <alignment vertical="center" wrapText="1"/>
    </xf>
    <xf numFmtId="164" fontId="3" fillId="6" borderId="7" xfId="0" applyNumberFormat="1" applyFont="1" applyFill="1" applyBorder="1" applyAlignment="1">
      <alignment vertical="center" wrapText="1"/>
    </xf>
    <xf numFmtId="3" fontId="7" fillId="12" borderId="3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4" fontId="6" fillId="5" borderId="7" xfId="0" applyNumberFormat="1" applyFont="1" applyFill="1" applyBorder="1" applyAlignment="1">
      <alignment horizontal="right" vertical="center" wrapText="1"/>
    </xf>
    <xf numFmtId="164" fontId="6" fillId="5" borderId="4" xfId="0" applyNumberFormat="1" applyFont="1" applyFill="1" applyBorder="1" applyAlignment="1">
      <alignment horizontal="right" vertical="center" wrapText="1"/>
    </xf>
    <xf numFmtId="164" fontId="6" fillId="6" borderId="7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0" fontId="6" fillId="12" borderId="7" xfId="0" applyFont="1" applyFill="1" applyBorder="1" applyAlignment="1">
      <alignment horizontal="right" vertical="center" wrapText="1"/>
    </xf>
    <xf numFmtId="0" fontId="6" fillId="12" borderId="4" xfId="0" applyFont="1" applyFill="1" applyBorder="1" applyAlignment="1">
      <alignment horizontal="right" vertical="center" wrapText="1"/>
    </xf>
    <xf numFmtId="164" fontId="6" fillId="12" borderId="7" xfId="0" applyNumberFormat="1" applyFont="1" applyFill="1" applyBorder="1" applyAlignment="1">
      <alignment horizontal="right" vertical="center" wrapText="1"/>
    </xf>
    <xf numFmtId="164" fontId="6" fillId="12" borderId="4" xfId="0" applyNumberFormat="1" applyFont="1" applyFill="1" applyBorder="1" applyAlignment="1">
      <alignment horizontal="right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textRotation="90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9" fillId="13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5743-1DEB-4930-B371-5F7BFC4F1D9E}">
  <dimension ref="A1:AN119"/>
  <sheetViews>
    <sheetView tabSelected="1" topLeftCell="A6" workbookViewId="0">
      <selection activeCell="A8" sqref="A8"/>
    </sheetView>
  </sheetViews>
  <sheetFormatPr defaultRowHeight="14.4" x14ac:dyDescent="0.3"/>
  <cols>
    <col min="1" max="1" width="53.88671875" customWidth="1"/>
    <col min="2" max="2" width="12.88671875" style="118" hidden="1" customWidth="1"/>
    <col min="3" max="6" width="12.88671875" style="119" hidden="1" customWidth="1"/>
    <col min="7" max="8" width="12" style="119" hidden="1" customWidth="1"/>
    <col min="9" max="20" width="12.88671875" style="119" hidden="1" customWidth="1"/>
    <col min="21" max="22" width="12.109375" style="119" hidden="1" customWidth="1"/>
    <col min="23" max="24" width="12.44140625" style="119" hidden="1" customWidth="1"/>
    <col min="25" max="25" width="12.33203125" style="119" hidden="1" customWidth="1"/>
    <col min="26" max="28" width="12.44140625" style="119" hidden="1" customWidth="1"/>
    <col min="29" max="32" width="12.44140625" style="119" customWidth="1"/>
    <col min="33" max="36" width="13.33203125" style="119" customWidth="1"/>
    <col min="37" max="37" width="25.5546875" style="120" customWidth="1"/>
    <col min="38" max="38" width="12" style="120" customWidth="1"/>
  </cols>
  <sheetData>
    <row r="1" spans="1:38" ht="39" thickTop="1" thickBot="1" x14ac:dyDescent="0.35">
      <c r="A1" s="1" t="s">
        <v>0</v>
      </c>
      <c r="B1" s="2" t="s">
        <v>1</v>
      </c>
      <c r="C1" s="3" t="s">
        <v>2</v>
      </c>
      <c r="D1" s="3" t="s">
        <v>1</v>
      </c>
      <c r="E1" s="4" t="s">
        <v>3</v>
      </c>
      <c r="F1" s="4" t="s">
        <v>3</v>
      </c>
      <c r="G1" s="5" t="s">
        <v>4</v>
      </c>
      <c r="H1" s="5" t="s">
        <v>4</v>
      </c>
      <c r="I1" s="6" t="s">
        <v>5</v>
      </c>
      <c r="J1" s="6" t="s">
        <v>5</v>
      </c>
      <c r="K1" s="7" t="s">
        <v>6</v>
      </c>
      <c r="L1" s="7" t="s">
        <v>6</v>
      </c>
      <c r="M1" s="8" t="s">
        <v>7</v>
      </c>
      <c r="N1" s="8" t="s">
        <v>7</v>
      </c>
      <c r="O1" s="8" t="s">
        <v>8</v>
      </c>
      <c r="P1" s="8" t="s">
        <v>8</v>
      </c>
      <c r="Q1" s="9" t="s">
        <v>9</v>
      </c>
      <c r="R1" s="9" t="s">
        <v>9</v>
      </c>
      <c r="S1" s="9" t="s">
        <v>10</v>
      </c>
      <c r="T1" s="9" t="s">
        <v>11</v>
      </c>
      <c r="U1" s="10" t="s">
        <v>12</v>
      </c>
      <c r="V1" s="10" t="s">
        <v>12</v>
      </c>
      <c r="W1" s="10" t="s">
        <v>13</v>
      </c>
      <c r="X1" s="10" t="s">
        <v>13</v>
      </c>
      <c r="Y1" s="11" t="s">
        <v>14</v>
      </c>
      <c r="Z1" s="11" t="s">
        <v>14</v>
      </c>
      <c r="AA1" s="11" t="s">
        <v>15</v>
      </c>
      <c r="AB1" s="11" t="s">
        <v>16</v>
      </c>
      <c r="AC1" s="12" t="s">
        <v>17</v>
      </c>
      <c r="AD1" s="12" t="s">
        <v>17</v>
      </c>
      <c r="AE1" s="12" t="s">
        <v>129</v>
      </c>
      <c r="AF1" s="12" t="s">
        <v>129</v>
      </c>
      <c r="AG1" s="13" t="s">
        <v>18</v>
      </c>
      <c r="AH1" s="13" t="s">
        <v>18</v>
      </c>
      <c r="AI1" s="13" t="s">
        <v>19</v>
      </c>
      <c r="AJ1" s="13" t="s">
        <v>19</v>
      </c>
      <c r="AK1" s="14" t="s">
        <v>20</v>
      </c>
      <c r="AL1" s="14" t="s">
        <v>21</v>
      </c>
    </row>
    <row r="2" spans="1:38" ht="15.6" thickTop="1" thickBot="1" x14ac:dyDescent="0.35">
      <c r="A2" s="15" t="s">
        <v>128</v>
      </c>
      <c r="B2" s="134" t="s">
        <v>22</v>
      </c>
      <c r="C2" s="135"/>
      <c r="D2" s="16">
        <v>2.06E-2</v>
      </c>
      <c r="E2" s="17">
        <v>1.0206</v>
      </c>
      <c r="F2" s="18"/>
      <c r="G2" s="19"/>
      <c r="H2" s="20"/>
      <c r="I2" s="21">
        <v>1.0176000000000001</v>
      </c>
      <c r="J2" s="22"/>
      <c r="K2" s="23"/>
      <c r="L2" s="23"/>
      <c r="M2" s="24">
        <v>1.0222</v>
      </c>
      <c r="N2" s="24">
        <v>1.0222</v>
      </c>
      <c r="O2" s="24"/>
      <c r="P2" s="24"/>
      <c r="Q2" s="25">
        <v>1.0238</v>
      </c>
      <c r="R2" s="25">
        <v>1.0238</v>
      </c>
      <c r="S2" s="25"/>
      <c r="T2" s="26"/>
      <c r="U2" s="27">
        <v>1.0244</v>
      </c>
      <c r="V2" s="27">
        <v>1.0244</v>
      </c>
      <c r="W2" s="28"/>
      <c r="X2" s="28"/>
      <c r="Y2" s="29">
        <v>1.028</v>
      </c>
      <c r="Z2" s="29">
        <v>1.028</v>
      </c>
      <c r="AA2" s="30"/>
      <c r="AB2" s="30"/>
      <c r="AC2" s="31">
        <v>1.0248999999999999</v>
      </c>
      <c r="AD2" s="32"/>
      <c r="AE2" s="32"/>
      <c r="AF2" s="32"/>
      <c r="AG2" s="33">
        <v>1.0188999999999999</v>
      </c>
      <c r="AH2" s="34"/>
      <c r="AI2" s="34"/>
      <c r="AJ2" s="34"/>
      <c r="AK2" s="35"/>
      <c r="AL2" s="36"/>
    </row>
    <row r="3" spans="1:38" ht="15.6" thickTop="1" thickBot="1" x14ac:dyDescent="0.35">
      <c r="A3" s="15"/>
      <c r="B3" s="63"/>
      <c r="C3" s="45"/>
      <c r="D3" s="45"/>
      <c r="E3" s="18"/>
      <c r="F3" s="32"/>
      <c r="G3" s="20"/>
      <c r="H3" s="56"/>
      <c r="I3" s="22"/>
      <c r="J3" s="57"/>
      <c r="K3" s="58"/>
      <c r="L3" s="58"/>
      <c r="M3" s="43"/>
      <c r="N3" s="43"/>
      <c r="O3" s="46"/>
      <c r="P3" s="46"/>
      <c r="Q3" s="47"/>
      <c r="R3" s="26"/>
      <c r="S3" s="47"/>
      <c r="T3" s="47"/>
      <c r="U3" s="28"/>
      <c r="V3" s="28"/>
      <c r="W3" s="48"/>
      <c r="X3" s="48"/>
      <c r="Y3" s="49"/>
      <c r="Z3" s="49"/>
      <c r="AA3" s="49"/>
      <c r="AB3" s="49"/>
      <c r="AC3" s="32"/>
      <c r="AD3" s="32"/>
      <c r="AE3" s="50"/>
      <c r="AF3" s="50"/>
      <c r="AG3" s="34"/>
      <c r="AH3" s="34"/>
      <c r="AI3" s="51"/>
      <c r="AJ3" s="51"/>
      <c r="AK3" s="35"/>
      <c r="AL3" s="36"/>
    </row>
    <row r="4" spans="1:38" ht="17.399999999999999" thickTop="1" thickBot="1" x14ac:dyDescent="0.35">
      <c r="A4" s="52" t="s">
        <v>25</v>
      </c>
      <c r="B4" s="44"/>
      <c r="C4" s="45"/>
      <c r="D4" s="45"/>
      <c r="E4" s="18"/>
      <c r="F4" s="18"/>
      <c r="G4" s="20"/>
      <c r="H4" s="20"/>
      <c r="I4" s="22"/>
      <c r="J4" s="22"/>
      <c r="K4" s="23"/>
      <c r="L4" s="23"/>
      <c r="M4" s="43"/>
      <c r="N4" s="43"/>
      <c r="O4" s="43"/>
      <c r="P4" s="43"/>
      <c r="Q4" s="26"/>
      <c r="R4" s="26"/>
      <c r="S4" s="26"/>
      <c r="T4" s="26"/>
      <c r="U4" s="28"/>
      <c r="V4" s="28"/>
      <c r="W4" s="28"/>
      <c r="X4" s="28"/>
      <c r="Y4" s="30"/>
      <c r="Z4" s="30"/>
      <c r="AA4" s="30"/>
      <c r="AB4" s="30"/>
      <c r="AC4" s="32"/>
      <c r="AD4" s="32"/>
      <c r="AE4" s="32"/>
      <c r="AF4" s="32"/>
      <c r="AG4" s="34"/>
      <c r="AH4" s="34"/>
      <c r="AI4" s="34"/>
      <c r="AJ4" s="34"/>
      <c r="AK4" s="35"/>
      <c r="AL4" s="36"/>
    </row>
    <row r="5" spans="1:38" ht="51.6" thickTop="1" thickBot="1" x14ac:dyDescent="0.35">
      <c r="A5" s="15" t="s">
        <v>26</v>
      </c>
      <c r="B5" s="37"/>
      <c r="C5" s="38"/>
      <c r="D5" s="38"/>
      <c r="E5" s="39"/>
      <c r="F5" s="39"/>
      <c r="G5" s="40"/>
      <c r="H5" s="40"/>
      <c r="I5" s="41"/>
      <c r="J5" s="41"/>
      <c r="K5" s="42"/>
      <c r="L5" s="42"/>
      <c r="M5" s="43"/>
      <c r="N5" s="43"/>
      <c r="O5" s="43"/>
      <c r="P5" s="43"/>
      <c r="Q5" s="26"/>
      <c r="R5" s="26"/>
      <c r="S5" s="26"/>
      <c r="T5" s="26"/>
      <c r="U5" s="28"/>
      <c r="V5" s="28"/>
      <c r="W5" s="28"/>
      <c r="X5" s="28"/>
      <c r="Y5" s="30"/>
      <c r="Z5" s="30"/>
      <c r="AA5" s="30"/>
      <c r="AB5" s="30"/>
      <c r="AC5" s="32"/>
      <c r="AD5" s="32"/>
      <c r="AE5" s="32"/>
      <c r="AF5" s="32"/>
      <c r="AG5" s="34"/>
      <c r="AH5" s="34"/>
      <c r="AI5" s="34"/>
      <c r="AJ5" s="34"/>
      <c r="AK5" s="35"/>
      <c r="AL5" s="36"/>
    </row>
    <row r="6" spans="1:38" ht="15.6" thickTop="1" thickBot="1" x14ac:dyDescent="0.35">
      <c r="A6" s="64" t="s">
        <v>27</v>
      </c>
      <c r="B6" s="44"/>
      <c r="C6" s="45"/>
      <c r="D6" s="45"/>
      <c r="E6" s="18"/>
      <c r="F6" s="18"/>
      <c r="G6" s="20"/>
      <c r="H6" s="20"/>
      <c r="I6" s="22"/>
      <c r="J6" s="22"/>
      <c r="K6" s="23"/>
      <c r="L6" s="23"/>
      <c r="M6" s="43"/>
      <c r="N6" s="43"/>
      <c r="O6" s="46"/>
      <c r="P6" s="46"/>
      <c r="Q6" s="47"/>
      <c r="R6" s="26"/>
      <c r="S6" s="47"/>
      <c r="T6" s="47"/>
      <c r="U6" s="28"/>
      <c r="V6" s="28"/>
      <c r="W6" s="48"/>
      <c r="X6" s="48"/>
      <c r="Y6" s="49"/>
      <c r="Z6" s="49"/>
      <c r="AA6" s="49"/>
      <c r="AB6" s="49"/>
      <c r="AC6" s="32"/>
      <c r="AD6" s="32"/>
      <c r="AE6" s="50"/>
      <c r="AF6" s="50"/>
      <c r="AG6" s="34"/>
      <c r="AH6" s="34"/>
      <c r="AI6" s="51"/>
      <c r="AJ6" s="51"/>
      <c r="AK6" s="35"/>
      <c r="AL6" s="36"/>
    </row>
    <row r="7" spans="1:38" ht="15.6" thickTop="1" thickBot="1" x14ac:dyDescent="0.35">
      <c r="A7" s="15" t="s">
        <v>28</v>
      </c>
      <c r="B7" s="44"/>
      <c r="C7" s="45"/>
      <c r="D7" s="45"/>
      <c r="E7" s="18"/>
      <c r="F7" s="18"/>
      <c r="G7" s="20"/>
      <c r="H7" s="20"/>
      <c r="I7" s="22"/>
      <c r="J7" s="22"/>
      <c r="K7" s="23"/>
      <c r="L7" s="23"/>
      <c r="M7" s="43"/>
      <c r="N7" s="43"/>
      <c r="O7" s="43"/>
      <c r="P7" s="43"/>
      <c r="Q7" s="26"/>
      <c r="R7" s="26"/>
      <c r="S7" s="26"/>
      <c r="T7" s="26"/>
      <c r="U7" s="28"/>
      <c r="V7" s="28"/>
      <c r="W7" s="28"/>
      <c r="X7" s="28"/>
      <c r="Y7" s="30"/>
      <c r="Z7" s="30"/>
      <c r="AA7" s="30"/>
      <c r="AB7" s="30"/>
      <c r="AC7" s="32"/>
      <c r="AD7" s="32"/>
      <c r="AE7" s="32"/>
      <c r="AF7" s="32"/>
      <c r="AG7" s="34"/>
      <c r="AH7" s="34"/>
      <c r="AI7" s="34"/>
      <c r="AJ7" s="34"/>
      <c r="AK7" s="35"/>
      <c r="AL7" s="36"/>
    </row>
    <row r="8" spans="1:38" ht="15.6" thickTop="1" thickBot="1" x14ac:dyDescent="0.35">
      <c r="A8" s="15" t="s">
        <v>29</v>
      </c>
      <c r="B8" s="44">
        <v>40</v>
      </c>
      <c r="C8" s="45"/>
      <c r="D8" s="45">
        <f t="shared" ref="D8:F25" si="0">B8</f>
        <v>40</v>
      </c>
      <c r="E8" s="18"/>
      <c r="F8" s="32">
        <f>D8*$E$2</f>
        <v>40.823999999999998</v>
      </c>
      <c r="G8" s="20"/>
      <c r="H8" s="56">
        <v>40</v>
      </c>
      <c r="I8" s="22"/>
      <c r="J8" s="57">
        <f t="shared" ref="J8:J13" si="1">H8*$I$2</f>
        <v>40.704000000000001</v>
      </c>
      <c r="K8" s="58"/>
      <c r="L8" s="58">
        <v>40</v>
      </c>
      <c r="M8" s="43">
        <f t="shared" ref="M8:M67" si="2">K8*$M$2</f>
        <v>0</v>
      </c>
      <c r="N8" s="43">
        <f t="shared" ref="N8:N67" si="3">L8*$N$2</f>
        <v>40.887999999999998</v>
      </c>
      <c r="O8" s="43"/>
      <c r="P8" s="43">
        <v>40</v>
      </c>
      <c r="Q8" s="26"/>
      <c r="R8" s="26">
        <f t="shared" ref="R8:R13" si="4">P8*$R$2</f>
        <v>40.951999999999998</v>
      </c>
      <c r="S8" s="26"/>
      <c r="T8" s="26">
        <v>40</v>
      </c>
      <c r="U8" s="28"/>
      <c r="V8" s="28">
        <f t="shared" ref="V8:V39" si="5">T8*$V$2</f>
        <v>40.975999999999999</v>
      </c>
      <c r="W8" s="28"/>
      <c r="X8" s="28">
        <v>40</v>
      </c>
      <c r="Y8" s="30"/>
      <c r="Z8" s="30">
        <f>X8*$Z$2</f>
        <v>41.120000000000005</v>
      </c>
      <c r="AA8" s="30"/>
      <c r="AB8" s="30">
        <v>40</v>
      </c>
      <c r="AC8" s="32"/>
      <c r="AD8" s="32">
        <f>AB8*$AC$2</f>
        <v>40.995999999999995</v>
      </c>
      <c r="AE8" s="32"/>
      <c r="AF8" s="65">
        <v>40</v>
      </c>
      <c r="AG8" s="34"/>
      <c r="AH8" s="34">
        <f t="shared" ref="AH8:AH39" si="6">AD8*$AG$2</f>
        <v>41.770824399999995</v>
      </c>
      <c r="AI8" s="51"/>
      <c r="AJ8" s="51"/>
      <c r="AK8" s="35" t="s">
        <v>30</v>
      </c>
      <c r="AL8" s="36"/>
    </row>
    <row r="9" spans="1:38" ht="15.6" thickTop="1" thickBot="1" x14ac:dyDescent="0.35">
      <c r="A9" s="15" t="s">
        <v>31</v>
      </c>
      <c r="B9" s="44">
        <v>315</v>
      </c>
      <c r="C9" s="45"/>
      <c r="D9" s="45">
        <f t="shared" si="0"/>
        <v>315</v>
      </c>
      <c r="E9" s="18"/>
      <c r="F9" s="32">
        <f>D9*$E$2</f>
        <v>321.48899999999998</v>
      </c>
      <c r="G9" s="20"/>
      <c r="H9" s="56">
        <v>320</v>
      </c>
      <c r="I9" s="22"/>
      <c r="J9" s="57">
        <f t="shared" si="1"/>
        <v>325.63200000000001</v>
      </c>
      <c r="K9" s="58"/>
      <c r="L9" s="58">
        <v>325</v>
      </c>
      <c r="M9" s="43">
        <f t="shared" si="2"/>
        <v>0</v>
      </c>
      <c r="N9" s="43">
        <f t="shared" si="3"/>
        <v>332.21499999999997</v>
      </c>
      <c r="O9" s="46"/>
      <c r="P9" s="46">
        <v>330</v>
      </c>
      <c r="Q9" s="47"/>
      <c r="R9" s="26">
        <f t="shared" si="4"/>
        <v>337.85400000000004</v>
      </c>
      <c r="S9" s="47"/>
      <c r="T9" s="47">
        <v>340</v>
      </c>
      <c r="U9" s="28"/>
      <c r="V9" s="28">
        <f t="shared" si="5"/>
        <v>348.29599999999999</v>
      </c>
      <c r="W9" s="48"/>
      <c r="X9" s="66">
        <v>360</v>
      </c>
      <c r="Y9" s="30"/>
      <c r="Z9" s="30">
        <f t="shared" ref="Z9:Z67" si="7">X9*$Z$2</f>
        <v>370.08</v>
      </c>
      <c r="AA9" s="67"/>
      <c r="AB9" s="67">
        <v>360</v>
      </c>
      <c r="AC9" s="32"/>
      <c r="AD9" s="32">
        <f t="shared" ref="AD9:AD58" si="8">AB9*$AC$2</f>
        <v>368.964</v>
      </c>
      <c r="AE9" s="68"/>
      <c r="AF9" s="65">
        <v>360</v>
      </c>
      <c r="AG9" s="34"/>
      <c r="AH9" s="34">
        <f t="shared" si="6"/>
        <v>375.93741959999994</v>
      </c>
      <c r="AI9" s="51"/>
      <c r="AJ9" s="51"/>
      <c r="AK9" s="35" t="s">
        <v>30</v>
      </c>
      <c r="AL9" s="36"/>
    </row>
    <row r="10" spans="1:38" ht="15.6" thickTop="1" thickBot="1" x14ac:dyDescent="0.35">
      <c r="A10" s="15" t="s">
        <v>32</v>
      </c>
      <c r="B10" s="44"/>
      <c r="C10" s="45"/>
      <c r="D10" s="45"/>
      <c r="E10" s="18"/>
      <c r="F10" s="32"/>
      <c r="G10" s="20"/>
      <c r="H10" s="56"/>
      <c r="I10" s="22"/>
      <c r="J10" s="57"/>
      <c r="K10" s="58"/>
      <c r="L10" s="58"/>
      <c r="M10" s="43"/>
      <c r="N10" s="43"/>
      <c r="O10" s="46"/>
      <c r="P10" s="46"/>
      <c r="Q10" s="47"/>
      <c r="R10" s="26"/>
      <c r="S10" s="47"/>
      <c r="T10" s="47"/>
      <c r="U10" s="28"/>
      <c r="V10" s="28"/>
      <c r="W10" s="48"/>
      <c r="X10" s="66"/>
      <c r="Y10" s="30"/>
      <c r="Z10" s="30"/>
      <c r="AA10" s="67"/>
      <c r="AB10" s="67">
        <v>198</v>
      </c>
      <c r="AC10" s="32"/>
      <c r="AD10" s="32">
        <f t="shared" si="8"/>
        <v>202.93019999999999</v>
      </c>
      <c r="AE10" s="68"/>
      <c r="AF10" s="65">
        <v>200</v>
      </c>
      <c r="AG10" s="34"/>
      <c r="AH10" s="34">
        <f t="shared" si="6"/>
        <v>206.76558077999996</v>
      </c>
      <c r="AI10" s="51"/>
      <c r="AJ10" s="51"/>
      <c r="AK10" s="35"/>
      <c r="AL10" s="36"/>
    </row>
    <row r="11" spans="1:38" ht="15.6" thickTop="1" thickBot="1" x14ac:dyDescent="0.35">
      <c r="A11" s="15" t="s">
        <v>33</v>
      </c>
      <c r="B11" s="44"/>
      <c r="C11" s="45"/>
      <c r="D11" s="45"/>
      <c r="E11" s="18"/>
      <c r="F11" s="32"/>
      <c r="G11" s="20"/>
      <c r="H11" s="56"/>
      <c r="I11" s="22"/>
      <c r="J11" s="57"/>
      <c r="K11" s="58"/>
      <c r="L11" s="58"/>
      <c r="M11" s="43"/>
      <c r="N11" s="43"/>
      <c r="O11" s="46"/>
      <c r="P11" s="46"/>
      <c r="Q11" s="47"/>
      <c r="R11" s="26"/>
      <c r="S11" s="47"/>
      <c r="T11" s="47"/>
      <c r="U11" s="28"/>
      <c r="V11" s="28"/>
      <c r="W11" s="48"/>
      <c r="X11" s="66"/>
      <c r="Y11" s="30"/>
      <c r="Z11" s="30"/>
      <c r="AA11" s="67"/>
      <c r="AB11" s="67">
        <v>1998</v>
      </c>
      <c r="AC11" s="32"/>
      <c r="AD11" s="32">
        <f t="shared" si="8"/>
        <v>2047.7501999999999</v>
      </c>
      <c r="AE11" s="68"/>
      <c r="AF11" s="65">
        <v>2000</v>
      </c>
      <c r="AG11" s="34"/>
      <c r="AH11" s="34">
        <f t="shared" si="6"/>
        <v>2086.4526787799996</v>
      </c>
      <c r="AI11" s="51"/>
      <c r="AJ11" s="51"/>
      <c r="AK11" s="35"/>
      <c r="AL11" s="36"/>
    </row>
    <row r="12" spans="1:38" ht="15.6" thickTop="1" thickBot="1" x14ac:dyDescent="0.35">
      <c r="A12" s="15" t="s">
        <v>34</v>
      </c>
      <c r="B12" s="44">
        <v>299</v>
      </c>
      <c r="C12" s="45"/>
      <c r="D12" s="45">
        <f t="shared" si="0"/>
        <v>299</v>
      </c>
      <c r="E12" s="18"/>
      <c r="F12" s="32">
        <f>D12*$E$2</f>
        <v>305.15940000000001</v>
      </c>
      <c r="G12" s="20"/>
      <c r="H12" s="56">
        <v>299</v>
      </c>
      <c r="I12" s="22"/>
      <c r="J12" s="57">
        <f t="shared" si="1"/>
        <v>304.26240000000001</v>
      </c>
      <c r="K12" s="58"/>
      <c r="L12" s="58">
        <v>299</v>
      </c>
      <c r="M12" s="43">
        <f t="shared" si="2"/>
        <v>0</v>
      </c>
      <c r="N12" s="43">
        <f t="shared" si="3"/>
        <v>305.63780000000003</v>
      </c>
      <c r="O12" s="43"/>
      <c r="P12" s="43">
        <v>299</v>
      </c>
      <c r="Q12" s="26"/>
      <c r="R12" s="26">
        <f t="shared" si="4"/>
        <v>306.11619999999999</v>
      </c>
      <c r="S12" s="26"/>
      <c r="T12" s="26">
        <v>299</v>
      </c>
      <c r="U12" s="28"/>
      <c r="V12" s="28">
        <f t="shared" si="5"/>
        <v>306.29559999999998</v>
      </c>
      <c r="W12" s="28"/>
      <c r="X12" s="28">
        <v>299</v>
      </c>
      <c r="Y12" s="30"/>
      <c r="Z12" s="30">
        <f t="shared" si="7"/>
        <v>307.37200000000001</v>
      </c>
      <c r="AA12" s="30"/>
      <c r="AB12" s="30">
        <v>299</v>
      </c>
      <c r="AC12" s="32"/>
      <c r="AD12" s="32">
        <f t="shared" si="8"/>
        <v>306.44509999999997</v>
      </c>
      <c r="AE12" s="32"/>
      <c r="AF12" s="12">
        <v>310</v>
      </c>
      <c r="AG12" s="34"/>
      <c r="AH12" s="34">
        <f t="shared" si="6"/>
        <v>312.23691238999993</v>
      </c>
      <c r="AI12" s="34"/>
      <c r="AJ12" s="34"/>
      <c r="AK12" s="35" t="s">
        <v>30</v>
      </c>
      <c r="AL12" s="36"/>
    </row>
    <row r="13" spans="1:38" ht="15.6" thickTop="1" thickBot="1" x14ac:dyDescent="0.35">
      <c r="A13" s="15" t="s">
        <v>35</v>
      </c>
      <c r="B13" s="63">
        <v>2999</v>
      </c>
      <c r="C13" s="45"/>
      <c r="D13" s="45">
        <f t="shared" si="0"/>
        <v>2999</v>
      </c>
      <c r="E13" s="18"/>
      <c r="F13" s="32">
        <f>D13*$E$2</f>
        <v>3060.7793999999999</v>
      </c>
      <c r="G13" s="20"/>
      <c r="H13" s="56">
        <v>2999</v>
      </c>
      <c r="I13" s="22"/>
      <c r="J13" s="57">
        <f t="shared" si="1"/>
        <v>3051.7824000000001</v>
      </c>
      <c r="K13" s="58"/>
      <c r="L13" s="58">
        <v>2999</v>
      </c>
      <c r="M13" s="43">
        <f t="shared" si="2"/>
        <v>0</v>
      </c>
      <c r="N13" s="43">
        <f t="shared" si="3"/>
        <v>3065.5778</v>
      </c>
      <c r="O13" s="43"/>
      <c r="P13" s="43">
        <v>2999</v>
      </c>
      <c r="Q13" s="26"/>
      <c r="R13" s="26">
        <f t="shared" si="4"/>
        <v>3070.3762000000002</v>
      </c>
      <c r="S13" s="26"/>
      <c r="T13" s="26">
        <v>2999</v>
      </c>
      <c r="U13" s="28"/>
      <c r="V13" s="28">
        <f t="shared" si="5"/>
        <v>3072.1756</v>
      </c>
      <c r="W13" s="28"/>
      <c r="X13" s="28">
        <v>2999</v>
      </c>
      <c r="Y13" s="30"/>
      <c r="Z13" s="30">
        <f t="shared" si="7"/>
        <v>3082.9720000000002</v>
      </c>
      <c r="AA13" s="30"/>
      <c r="AB13" s="30">
        <v>2999</v>
      </c>
      <c r="AC13" s="32"/>
      <c r="AD13" s="32">
        <f t="shared" si="8"/>
        <v>3073.6750999999999</v>
      </c>
      <c r="AE13" s="32"/>
      <c r="AF13" s="12">
        <v>3000</v>
      </c>
      <c r="AG13" s="34"/>
      <c r="AH13" s="34">
        <f t="shared" si="6"/>
        <v>3131.7675593899999</v>
      </c>
      <c r="AI13" s="34"/>
      <c r="AJ13" s="34"/>
      <c r="AK13" s="35" t="s">
        <v>30</v>
      </c>
      <c r="AL13" s="36"/>
    </row>
    <row r="14" spans="1:38" ht="15.6" thickTop="1" thickBot="1" x14ac:dyDescent="0.35">
      <c r="A14" s="15" t="s">
        <v>36</v>
      </c>
      <c r="B14" s="59">
        <v>24</v>
      </c>
      <c r="C14" s="60"/>
      <c r="D14" s="60">
        <f>B14</f>
        <v>24</v>
      </c>
      <c r="E14" s="61"/>
      <c r="F14" s="61">
        <f>D14*$E$2</f>
        <v>24.494399999999999</v>
      </c>
      <c r="G14" s="69"/>
      <c r="H14" s="69">
        <v>24</v>
      </c>
      <c r="I14" s="70"/>
      <c r="J14" s="70">
        <f>H14*$I$2</f>
        <v>24.422400000000003</v>
      </c>
      <c r="K14" s="54"/>
      <c r="L14" s="54">
        <v>24</v>
      </c>
      <c r="M14" s="43">
        <f>K14*$M$2</f>
        <v>0</v>
      </c>
      <c r="N14" s="43">
        <f>L14*$N$2</f>
        <v>24.532800000000002</v>
      </c>
      <c r="O14" s="46"/>
      <c r="P14" s="43">
        <v>25</v>
      </c>
      <c r="Q14" s="47"/>
      <c r="R14" s="26">
        <f>P14*$R$2</f>
        <v>25.595000000000002</v>
      </c>
      <c r="S14" s="47"/>
      <c r="T14" s="47">
        <v>25</v>
      </c>
      <c r="U14" s="28"/>
      <c r="V14" s="28">
        <f>T14*$V$2</f>
        <v>25.61</v>
      </c>
      <c r="W14" s="48"/>
      <c r="X14" s="48">
        <v>25</v>
      </c>
      <c r="Y14" s="30"/>
      <c r="Z14" s="30">
        <f>X14*$Z$2</f>
        <v>25.7</v>
      </c>
      <c r="AA14" s="49"/>
      <c r="AB14" s="49">
        <v>20</v>
      </c>
      <c r="AC14" s="32"/>
      <c r="AD14" s="32">
        <f t="shared" si="8"/>
        <v>20.497999999999998</v>
      </c>
      <c r="AE14" s="50"/>
      <c r="AF14" s="65">
        <v>20</v>
      </c>
      <c r="AG14" s="34"/>
      <c r="AH14" s="34">
        <f t="shared" si="6"/>
        <v>20.885412199999998</v>
      </c>
      <c r="AI14" s="51"/>
      <c r="AJ14" s="51"/>
      <c r="AK14" s="35" t="s">
        <v>30</v>
      </c>
      <c r="AL14" s="36"/>
    </row>
    <row r="15" spans="1:38" ht="26.4" thickTop="1" thickBot="1" x14ac:dyDescent="0.35">
      <c r="A15" s="15" t="s">
        <v>37</v>
      </c>
      <c r="B15" s="44">
        <v>200</v>
      </c>
      <c r="C15" s="45"/>
      <c r="D15" s="45">
        <f>B15</f>
        <v>200</v>
      </c>
      <c r="E15" s="18"/>
      <c r="F15" s="32">
        <f>D15*$E$2</f>
        <v>204.12</v>
      </c>
      <c r="G15" s="20"/>
      <c r="H15" s="56">
        <v>205</v>
      </c>
      <c r="I15" s="22"/>
      <c r="J15" s="57">
        <f>H15*$I$2</f>
        <v>208.608</v>
      </c>
      <c r="K15" s="58"/>
      <c r="L15" s="58">
        <v>210</v>
      </c>
      <c r="M15" s="43">
        <f>K15*$M$2</f>
        <v>0</v>
      </c>
      <c r="N15" s="43">
        <f>L15*$N$2</f>
        <v>214.66200000000001</v>
      </c>
      <c r="O15" s="43"/>
      <c r="P15" s="43">
        <v>215</v>
      </c>
      <c r="Q15" s="26"/>
      <c r="R15" s="26">
        <f>P15*$R$2</f>
        <v>220.11700000000002</v>
      </c>
      <c r="S15" s="26"/>
      <c r="T15" s="26">
        <v>220</v>
      </c>
      <c r="U15" s="28"/>
      <c r="V15" s="28">
        <f>T15*$V$2</f>
        <v>225.36799999999999</v>
      </c>
      <c r="W15" s="28"/>
      <c r="X15" s="28">
        <v>225</v>
      </c>
      <c r="Y15" s="30"/>
      <c r="Z15" s="30">
        <f>X15*$Z$2</f>
        <v>231.3</v>
      </c>
      <c r="AA15" s="30"/>
      <c r="AB15" s="30">
        <v>180</v>
      </c>
      <c r="AC15" s="32"/>
      <c r="AD15" s="32">
        <f t="shared" si="8"/>
        <v>184.482</v>
      </c>
      <c r="AE15" s="32"/>
      <c r="AF15" s="12">
        <v>180</v>
      </c>
      <c r="AG15" s="34"/>
      <c r="AH15" s="34">
        <f t="shared" si="6"/>
        <v>187.96870979999997</v>
      </c>
      <c r="AI15" s="34"/>
      <c r="AJ15" s="34"/>
      <c r="AK15" s="35" t="s">
        <v>30</v>
      </c>
      <c r="AL15" s="36"/>
    </row>
    <row r="16" spans="1:38" ht="15.6" thickTop="1" thickBot="1" x14ac:dyDescent="0.35">
      <c r="A16" s="15" t="s">
        <v>38</v>
      </c>
      <c r="B16" s="44"/>
      <c r="C16" s="45"/>
      <c r="D16" s="45"/>
      <c r="E16" s="18"/>
      <c r="F16" s="32"/>
      <c r="G16" s="20"/>
      <c r="H16" s="56"/>
      <c r="I16" s="22"/>
      <c r="J16" s="57"/>
      <c r="K16" s="58"/>
      <c r="L16" s="58"/>
      <c r="M16" s="43"/>
      <c r="N16" s="43"/>
      <c r="O16" s="43"/>
      <c r="P16" s="43"/>
      <c r="Q16" s="26"/>
      <c r="R16" s="26"/>
      <c r="S16" s="26"/>
      <c r="T16" s="26"/>
      <c r="U16" s="28"/>
      <c r="V16" s="28"/>
      <c r="W16" s="28"/>
      <c r="X16" s="28"/>
      <c r="Y16" s="30"/>
      <c r="Z16" s="30"/>
      <c r="AA16" s="30"/>
      <c r="AB16" s="30">
        <v>99</v>
      </c>
      <c r="AC16" s="32"/>
      <c r="AD16" s="32">
        <f t="shared" si="8"/>
        <v>101.46509999999999</v>
      </c>
      <c r="AE16" s="32"/>
      <c r="AF16" s="12">
        <v>100</v>
      </c>
      <c r="AG16" s="34"/>
      <c r="AH16" s="34">
        <f t="shared" si="6"/>
        <v>103.38279038999998</v>
      </c>
      <c r="AI16" s="34"/>
      <c r="AJ16" s="34"/>
      <c r="AK16" s="35"/>
      <c r="AL16" s="36"/>
    </row>
    <row r="17" spans="1:38" ht="15.6" thickTop="1" thickBot="1" x14ac:dyDescent="0.35">
      <c r="A17" s="15" t="s">
        <v>39</v>
      </c>
      <c r="B17" s="63"/>
      <c r="C17" s="45"/>
      <c r="D17" s="45"/>
      <c r="E17" s="18"/>
      <c r="F17" s="32"/>
      <c r="G17" s="20"/>
      <c r="H17" s="56"/>
      <c r="I17" s="22"/>
      <c r="J17" s="57"/>
      <c r="K17" s="58"/>
      <c r="L17" s="58"/>
      <c r="M17" s="43"/>
      <c r="N17" s="43"/>
      <c r="O17" s="43"/>
      <c r="P17" s="43"/>
      <c r="Q17" s="26"/>
      <c r="R17" s="26"/>
      <c r="S17" s="26"/>
      <c r="T17" s="26"/>
      <c r="U17" s="28"/>
      <c r="V17" s="28"/>
      <c r="W17" s="28"/>
      <c r="X17" s="28"/>
      <c r="Y17" s="30"/>
      <c r="Z17" s="30"/>
      <c r="AA17" s="30"/>
      <c r="AB17" s="30">
        <v>999</v>
      </c>
      <c r="AC17" s="32"/>
      <c r="AD17" s="32">
        <f t="shared" si="8"/>
        <v>1023.8751</v>
      </c>
      <c r="AE17" s="32"/>
      <c r="AF17" s="12">
        <v>1000</v>
      </c>
      <c r="AG17" s="34"/>
      <c r="AH17" s="34">
        <f t="shared" si="6"/>
        <v>1043.2263393899998</v>
      </c>
      <c r="AI17" s="34"/>
      <c r="AJ17" s="34"/>
      <c r="AK17" s="35"/>
      <c r="AL17" s="36"/>
    </row>
    <row r="18" spans="1:38" ht="15.6" thickTop="1" thickBot="1" x14ac:dyDescent="0.35">
      <c r="A18" s="15" t="s">
        <v>40</v>
      </c>
      <c r="B18" s="44"/>
      <c r="C18" s="45"/>
      <c r="D18" s="45"/>
      <c r="E18" s="18"/>
      <c r="F18" s="18"/>
      <c r="G18" s="20"/>
      <c r="H18" s="20"/>
      <c r="I18" s="22"/>
      <c r="J18" s="22"/>
      <c r="K18" s="23"/>
      <c r="L18" s="23"/>
      <c r="M18" s="43"/>
      <c r="N18" s="43"/>
      <c r="O18" s="46"/>
      <c r="P18" s="46"/>
      <c r="Q18" s="47"/>
      <c r="R18" s="26"/>
      <c r="S18" s="47"/>
      <c r="T18" s="26"/>
      <c r="U18" s="28"/>
      <c r="V18" s="28"/>
      <c r="W18" s="28"/>
      <c r="X18" s="28"/>
      <c r="Y18" s="30"/>
      <c r="Z18" s="30"/>
      <c r="AA18" s="30"/>
      <c r="AB18" s="30">
        <v>20</v>
      </c>
      <c r="AC18" s="32"/>
      <c r="AD18" s="32">
        <f t="shared" si="8"/>
        <v>20.497999999999998</v>
      </c>
      <c r="AE18" s="32"/>
      <c r="AF18" s="12">
        <v>20</v>
      </c>
      <c r="AG18" s="34"/>
      <c r="AH18" s="34">
        <f t="shared" si="6"/>
        <v>20.885412199999998</v>
      </c>
      <c r="AI18" s="34"/>
      <c r="AJ18" s="34"/>
      <c r="AK18" s="35"/>
      <c r="AL18" s="36"/>
    </row>
    <row r="19" spans="1:38" ht="26.4" thickTop="1" thickBot="1" x14ac:dyDescent="0.35">
      <c r="A19" s="15" t="s">
        <v>41</v>
      </c>
      <c r="B19" s="44"/>
      <c r="C19" s="45"/>
      <c r="D19" s="45"/>
      <c r="E19" s="18"/>
      <c r="F19" s="18"/>
      <c r="G19" s="20"/>
      <c r="H19" s="20"/>
      <c r="I19" s="22"/>
      <c r="J19" s="22"/>
      <c r="K19" s="23"/>
      <c r="L19" s="23"/>
      <c r="M19" s="43"/>
      <c r="N19" s="43"/>
      <c r="O19" s="46"/>
      <c r="P19" s="46"/>
      <c r="Q19" s="47"/>
      <c r="R19" s="26"/>
      <c r="S19" s="47"/>
      <c r="T19" s="26"/>
      <c r="U19" s="28"/>
      <c r="V19" s="28"/>
      <c r="W19" s="28"/>
      <c r="X19" s="28"/>
      <c r="Y19" s="30"/>
      <c r="Z19" s="30"/>
      <c r="AA19" s="30"/>
      <c r="AB19" s="30">
        <v>180</v>
      </c>
      <c r="AC19" s="32"/>
      <c r="AD19" s="32">
        <f t="shared" si="8"/>
        <v>184.482</v>
      </c>
      <c r="AE19" s="32"/>
      <c r="AF19" s="12">
        <v>180</v>
      </c>
      <c r="AG19" s="34"/>
      <c r="AH19" s="34">
        <f t="shared" si="6"/>
        <v>187.96870979999997</v>
      </c>
      <c r="AI19" s="34"/>
      <c r="AJ19" s="34"/>
      <c r="AK19" s="35"/>
      <c r="AL19" s="36"/>
    </row>
    <row r="20" spans="1:38" ht="26.4" thickTop="1" thickBot="1" x14ac:dyDescent="0.35">
      <c r="A20" s="15" t="s">
        <v>42</v>
      </c>
      <c r="B20" s="44"/>
      <c r="C20" s="45"/>
      <c r="D20" s="45"/>
      <c r="E20" s="18"/>
      <c r="F20" s="18"/>
      <c r="G20" s="20"/>
      <c r="H20" s="20"/>
      <c r="I20" s="22"/>
      <c r="J20" s="22"/>
      <c r="K20" s="23"/>
      <c r="L20" s="23"/>
      <c r="M20" s="43"/>
      <c r="N20" s="43"/>
      <c r="O20" s="46"/>
      <c r="P20" s="46"/>
      <c r="Q20" s="47"/>
      <c r="R20" s="26"/>
      <c r="S20" s="47"/>
      <c r="T20" s="26"/>
      <c r="U20" s="28"/>
      <c r="V20" s="28"/>
      <c r="W20" s="28"/>
      <c r="X20" s="28"/>
      <c r="Y20" s="30"/>
      <c r="Z20" s="30"/>
      <c r="AA20" s="30"/>
      <c r="AB20" s="30">
        <v>99</v>
      </c>
      <c r="AC20" s="32"/>
      <c r="AD20" s="32">
        <f t="shared" si="8"/>
        <v>101.46509999999999</v>
      </c>
      <c r="AE20" s="32"/>
      <c r="AF20" s="12">
        <v>100</v>
      </c>
      <c r="AG20" s="34"/>
      <c r="AH20" s="34">
        <f t="shared" si="6"/>
        <v>103.38279038999998</v>
      </c>
      <c r="AI20" s="34"/>
      <c r="AJ20" s="34"/>
      <c r="AK20" s="35"/>
      <c r="AL20" s="36"/>
    </row>
    <row r="21" spans="1:38" ht="26.4" thickTop="1" thickBot="1" x14ac:dyDescent="0.35">
      <c r="A21" s="15" t="s">
        <v>43</v>
      </c>
      <c r="B21" s="44"/>
      <c r="C21" s="45"/>
      <c r="D21" s="45"/>
      <c r="E21" s="18"/>
      <c r="F21" s="18"/>
      <c r="G21" s="20"/>
      <c r="H21" s="20"/>
      <c r="I21" s="22"/>
      <c r="J21" s="22"/>
      <c r="K21" s="23"/>
      <c r="L21" s="23"/>
      <c r="M21" s="43"/>
      <c r="N21" s="43"/>
      <c r="O21" s="46"/>
      <c r="P21" s="46"/>
      <c r="Q21" s="47"/>
      <c r="R21" s="26"/>
      <c r="S21" s="47"/>
      <c r="T21" s="26"/>
      <c r="U21" s="28"/>
      <c r="V21" s="28"/>
      <c r="W21" s="28"/>
      <c r="X21" s="28"/>
      <c r="Y21" s="30"/>
      <c r="Z21" s="30"/>
      <c r="AA21" s="30"/>
      <c r="AB21" s="30">
        <v>999</v>
      </c>
      <c r="AC21" s="32"/>
      <c r="AD21" s="32">
        <f t="shared" si="8"/>
        <v>1023.8751</v>
      </c>
      <c r="AE21" s="32"/>
      <c r="AF21" s="12">
        <v>1000</v>
      </c>
      <c r="AG21" s="34"/>
      <c r="AH21" s="34">
        <f t="shared" si="6"/>
        <v>1043.2263393899998</v>
      </c>
      <c r="AI21" s="34"/>
      <c r="AJ21" s="34"/>
      <c r="AK21" s="35"/>
      <c r="AL21" s="36"/>
    </row>
    <row r="22" spans="1:38" ht="26.4" thickTop="1" thickBot="1" x14ac:dyDescent="0.35">
      <c r="A22" s="15" t="s">
        <v>44</v>
      </c>
      <c r="B22" s="44"/>
      <c r="C22" s="45"/>
      <c r="D22" s="45"/>
      <c r="E22" s="18"/>
      <c r="F22" s="18"/>
      <c r="G22" s="20"/>
      <c r="H22" s="20"/>
      <c r="I22" s="22"/>
      <c r="J22" s="22"/>
      <c r="K22" s="23"/>
      <c r="L22" s="23"/>
      <c r="M22" s="43"/>
      <c r="N22" s="43"/>
      <c r="O22" s="46"/>
      <c r="P22" s="46"/>
      <c r="Q22" s="47"/>
      <c r="R22" s="26"/>
      <c r="S22" s="47"/>
      <c r="T22" s="26"/>
      <c r="U22" s="28"/>
      <c r="V22" s="28"/>
      <c r="W22" s="28"/>
      <c r="X22" s="28"/>
      <c r="Y22" s="30"/>
      <c r="Z22" s="30"/>
      <c r="AA22" s="30"/>
      <c r="AB22" s="30">
        <v>1499</v>
      </c>
      <c r="AC22" s="32"/>
      <c r="AD22" s="32">
        <f t="shared" si="8"/>
        <v>1536.3250999999998</v>
      </c>
      <c r="AE22" s="32"/>
      <c r="AF22" s="12">
        <v>1500</v>
      </c>
      <c r="AG22" s="34"/>
      <c r="AH22" s="34">
        <f t="shared" si="6"/>
        <v>1565.3616443899996</v>
      </c>
      <c r="AI22" s="34"/>
      <c r="AJ22" s="34"/>
      <c r="AK22" s="35"/>
      <c r="AL22" s="36"/>
    </row>
    <row r="23" spans="1:38" ht="39" thickTop="1" thickBot="1" x14ac:dyDescent="0.35">
      <c r="A23" s="15" t="s">
        <v>45</v>
      </c>
      <c r="B23" s="44" t="s">
        <v>24</v>
      </c>
      <c r="C23" s="45"/>
      <c r="D23" s="45" t="str">
        <f>B23</f>
        <v>Gratis</v>
      </c>
      <c r="E23" s="18"/>
      <c r="F23" s="18" t="str">
        <f>D23</f>
        <v>Gratis</v>
      </c>
      <c r="G23" s="20"/>
      <c r="H23" s="20" t="str">
        <f>F23</f>
        <v>Gratis</v>
      </c>
      <c r="I23" s="22"/>
      <c r="J23" s="22" t="str">
        <f>H23</f>
        <v>Gratis</v>
      </c>
      <c r="K23" s="23"/>
      <c r="L23" s="23" t="s">
        <v>24</v>
      </c>
      <c r="M23" s="43"/>
      <c r="N23" s="43" t="s">
        <v>24</v>
      </c>
      <c r="O23" s="46"/>
      <c r="P23" s="46" t="s">
        <v>24</v>
      </c>
      <c r="Q23" s="47"/>
      <c r="R23" s="26" t="s">
        <v>24</v>
      </c>
      <c r="S23" s="47"/>
      <c r="T23" s="26" t="s">
        <v>24</v>
      </c>
      <c r="U23" s="28"/>
      <c r="V23" s="28" t="s">
        <v>24</v>
      </c>
      <c r="W23" s="28"/>
      <c r="X23" s="28" t="s">
        <v>24</v>
      </c>
      <c r="Y23" s="30"/>
      <c r="Z23" s="30" t="s">
        <v>24</v>
      </c>
      <c r="AA23" s="30"/>
      <c r="AB23" s="30" t="s">
        <v>24</v>
      </c>
      <c r="AC23" s="32"/>
      <c r="AD23" s="32"/>
      <c r="AE23" s="32"/>
      <c r="AF23" s="12" t="s">
        <v>24</v>
      </c>
      <c r="AG23" s="34"/>
      <c r="AH23" s="34" t="s">
        <v>24</v>
      </c>
      <c r="AI23" s="34"/>
      <c r="AJ23" s="34"/>
      <c r="AK23" s="35" t="s">
        <v>30</v>
      </c>
      <c r="AL23" s="36"/>
    </row>
    <row r="24" spans="1:38" ht="26.4" thickTop="1" thickBot="1" x14ac:dyDescent="0.35">
      <c r="A24" s="15" t="s">
        <v>46</v>
      </c>
      <c r="B24" s="44" t="s">
        <v>24</v>
      </c>
      <c r="C24" s="45"/>
      <c r="D24" s="45" t="str">
        <f>B24</f>
        <v>Gratis</v>
      </c>
      <c r="E24" s="18"/>
      <c r="F24" s="18" t="str">
        <f>D24</f>
        <v>Gratis</v>
      </c>
      <c r="G24" s="20"/>
      <c r="H24" s="20" t="str">
        <f>F24</f>
        <v>Gratis</v>
      </c>
      <c r="I24" s="22"/>
      <c r="J24" s="22" t="str">
        <f>H24</f>
        <v>Gratis</v>
      </c>
      <c r="K24" s="23"/>
      <c r="L24" s="23" t="s">
        <v>24</v>
      </c>
      <c r="M24" s="43"/>
      <c r="N24" s="43" t="s">
        <v>24</v>
      </c>
      <c r="O24" s="43"/>
      <c r="P24" s="43" t="s">
        <v>24</v>
      </c>
      <c r="Q24" s="26"/>
      <c r="R24" s="26" t="s">
        <v>24</v>
      </c>
      <c r="S24" s="26"/>
      <c r="T24" s="26" t="s">
        <v>24</v>
      </c>
      <c r="U24" s="28"/>
      <c r="V24" s="28" t="s">
        <v>24</v>
      </c>
      <c r="W24" s="28"/>
      <c r="X24" s="28" t="s">
        <v>24</v>
      </c>
      <c r="Y24" s="30"/>
      <c r="Z24" s="30" t="s">
        <v>24</v>
      </c>
      <c r="AA24" s="30"/>
      <c r="AB24" s="49" t="s">
        <v>24</v>
      </c>
      <c r="AC24" s="32"/>
      <c r="AD24" s="32"/>
      <c r="AE24" s="32"/>
      <c r="AF24" s="12" t="s">
        <v>24</v>
      </c>
      <c r="AG24" s="34"/>
      <c r="AH24" s="34" t="s">
        <v>24</v>
      </c>
      <c r="AI24" s="34"/>
      <c r="AJ24" s="34"/>
      <c r="AK24" s="35" t="s">
        <v>30</v>
      </c>
      <c r="AL24" s="36"/>
    </row>
    <row r="25" spans="1:38" ht="15.6" thickTop="1" thickBot="1" x14ac:dyDescent="0.35">
      <c r="A25" s="15" t="s">
        <v>47</v>
      </c>
      <c r="B25" s="44" t="s">
        <v>24</v>
      </c>
      <c r="C25" s="45"/>
      <c r="D25" s="45" t="str">
        <f t="shared" si="0"/>
        <v>Gratis</v>
      </c>
      <c r="E25" s="18"/>
      <c r="F25" s="18" t="str">
        <f t="shared" si="0"/>
        <v>Gratis</v>
      </c>
      <c r="G25" s="20"/>
      <c r="H25" s="20" t="str">
        <f t="shared" ref="H25" si="9">F25</f>
        <v>Gratis</v>
      </c>
      <c r="I25" s="22"/>
      <c r="J25" s="22" t="str">
        <f t="shared" ref="J25" si="10">H25</f>
        <v>Gratis</v>
      </c>
      <c r="K25" s="23"/>
      <c r="L25" s="23" t="s">
        <v>24</v>
      </c>
      <c r="M25" s="43"/>
      <c r="N25" s="43" t="s">
        <v>24</v>
      </c>
      <c r="O25" s="43"/>
      <c r="P25" s="43" t="s">
        <v>24</v>
      </c>
      <c r="Q25" s="26"/>
      <c r="R25" s="26" t="s">
        <v>24</v>
      </c>
      <c r="S25" s="26"/>
      <c r="T25" s="26" t="s">
        <v>24</v>
      </c>
      <c r="U25" s="28"/>
      <c r="V25" s="28" t="s">
        <v>24</v>
      </c>
      <c r="W25" s="28"/>
      <c r="X25" s="28" t="s">
        <v>24</v>
      </c>
      <c r="Y25" s="30"/>
      <c r="Z25" s="30" t="s">
        <v>24</v>
      </c>
      <c r="AA25" s="30"/>
      <c r="AB25" s="49" t="s">
        <v>24</v>
      </c>
      <c r="AC25" s="32"/>
      <c r="AD25" s="32"/>
      <c r="AE25" s="32"/>
      <c r="AF25" s="65" t="s">
        <v>24</v>
      </c>
      <c r="AG25" s="34"/>
      <c r="AH25" s="34" t="s">
        <v>24</v>
      </c>
      <c r="AI25" s="51"/>
      <c r="AJ25" s="51"/>
      <c r="AK25" s="35" t="s">
        <v>30</v>
      </c>
      <c r="AL25" s="36"/>
    </row>
    <row r="26" spans="1:38" ht="15.6" thickTop="1" thickBot="1" x14ac:dyDescent="0.35">
      <c r="A26" s="15" t="s">
        <v>48</v>
      </c>
      <c r="B26" s="44"/>
      <c r="C26" s="45"/>
      <c r="D26" s="45"/>
      <c r="E26" s="18"/>
      <c r="F26" s="32"/>
      <c r="G26" s="20"/>
      <c r="H26" s="56"/>
      <c r="I26" s="22"/>
      <c r="J26" s="57"/>
      <c r="K26" s="58"/>
      <c r="L26" s="58"/>
      <c r="M26" s="43"/>
      <c r="N26" s="43"/>
      <c r="O26" s="43"/>
      <c r="P26" s="43"/>
      <c r="Q26" s="26"/>
      <c r="R26" s="26"/>
      <c r="S26" s="26"/>
      <c r="T26" s="26" t="s">
        <v>49</v>
      </c>
      <c r="U26" s="28"/>
      <c r="V26" s="28"/>
      <c r="W26" s="28"/>
      <c r="X26" s="66">
        <v>100</v>
      </c>
      <c r="Y26" s="30"/>
      <c r="Z26" s="30">
        <f t="shared" si="7"/>
        <v>102.8</v>
      </c>
      <c r="AA26" s="67"/>
      <c r="AB26" s="49">
        <v>100</v>
      </c>
      <c r="AC26" s="32"/>
      <c r="AD26" s="32">
        <f t="shared" si="8"/>
        <v>102.49</v>
      </c>
      <c r="AE26" s="68"/>
      <c r="AF26" s="65">
        <v>100</v>
      </c>
      <c r="AG26" s="34"/>
      <c r="AH26" s="34">
        <f t="shared" si="6"/>
        <v>104.42706099999998</v>
      </c>
      <c r="AI26" s="51"/>
      <c r="AJ26" s="51"/>
      <c r="AK26" s="35" t="s">
        <v>30</v>
      </c>
      <c r="AL26" s="36"/>
    </row>
    <row r="27" spans="1:38" ht="15.6" thickTop="1" thickBot="1" x14ac:dyDescent="0.35">
      <c r="A27" s="15" t="s">
        <v>50</v>
      </c>
      <c r="B27" s="44"/>
      <c r="C27" s="45"/>
      <c r="D27" s="45"/>
      <c r="E27" s="18"/>
      <c r="F27" s="32"/>
      <c r="G27" s="20"/>
      <c r="H27" s="56"/>
      <c r="I27" s="22"/>
      <c r="J27" s="57"/>
      <c r="K27" s="58"/>
      <c r="L27" s="58"/>
      <c r="M27" s="43"/>
      <c r="N27" s="43"/>
      <c r="O27" s="43"/>
      <c r="P27" s="43">
        <v>725</v>
      </c>
      <c r="Q27" s="26"/>
      <c r="R27" s="26">
        <f t="shared" ref="R27:R29" si="11">P27*$R$2</f>
        <v>742.255</v>
      </c>
      <c r="S27" s="26"/>
      <c r="T27" s="26">
        <v>740</v>
      </c>
      <c r="U27" s="28"/>
      <c r="V27" s="28">
        <f t="shared" si="5"/>
        <v>758.05600000000004</v>
      </c>
      <c r="W27" s="28"/>
      <c r="X27" s="28">
        <v>760</v>
      </c>
      <c r="Y27" s="30"/>
      <c r="Z27" s="30">
        <f t="shared" si="7"/>
        <v>781.28</v>
      </c>
      <c r="AA27" s="30"/>
      <c r="AB27" s="49">
        <v>780</v>
      </c>
      <c r="AC27" s="32"/>
      <c r="AD27" s="32">
        <f t="shared" si="8"/>
        <v>799.42199999999991</v>
      </c>
      <c r="AE27" s="68"/>
      <c r="AF27" s="65">
        <v>800</v>
      </c>
      <c r="AG27" s="34"/>
      <c r="AH27" s="34">
        <f t="shared" si="6"/>
        <v>814.53107579999983</v>
      </c>
      <c r="AI27" s="51"/>
      <c r="AJ27" s="51"/>
      <c r="AK27" s="35" t="s">
        <v>30</v>
      </c>
      <c r="AL27" s="36"/>
    </row>
    <row r="28" spans="1:38" ht="15.6" thickTop="1" thickBot="1" x14ac:dyDescent="0.35">
      <c r="A28" s="15" t="s">
        <v>51</v>
      </c>
      <c r="B28" s="44"/>
      <c r="C28" s="45"/>
      <c r="D28" s="45"/>
      <c r="E28" s="18"/>
      <c r="F28" s="18"/>
      <c r="G28" s="20"/>
      <c r="H28" s="20"/>
      <c r="I28" s="22"/>
      <c r="J28" s="22"/>
      <c r="K28" s="23"/>
      <c r="L28" s="23"/>
      <c r="M28" s="43"/>
      <c r="N28" s="43"/>
      <c r="O28" s="43"/>
      <c r="P28" s="43">
        <v>765</v>
      </c>
      <c r="Q28" s="26"/>
      <c r="R28" s="26">
        <f t="shared" si="11"/>
        <v>783.20699999999999</v>
      </c>
      <c r="S28" s="26"/>
      <c r="T28" s="26">
        <v>785</v>
      </c>
      <c r="U28" s="28"/>
      <c r="V28" s="28">
        <f>T28*$V$2</f>
        <v>804.154</v>
      </c>
      <c r="W28" s="28"/>
      <c r="X28" s="28">
        <v>800</v>
      </c>
      <c r="Y28" s="30"/>
      <c r="Z28" s="30">
        <f t="shared" si="7"/>
        <v>822.4</v>
      </c>
      <c r="AA28" s="30"/>
      <c r="AB28" s="49">
        <v>820</v>
      </c>
      <c r="AC28" s="32"/>
      <c r="AD28" s="32">
        <f t="shared" si="8"/>
        <v>840.41799999999989</v>
      </c>
      <c r="AE28" s="68"/>
      <c r="AF28" s="65">
        <v>840</v>
      </c>
      <c r="AG28" s="34"/>
      <c r="AH28" s="34">
        <f t="shared" si="6"/>
        <v>856.30190019999986</v>
      </c>
      <c r="AI28" s="51"/>
      <c r="AJ28" s="51"/>
      <c r="AK28" s="35" t="s">
        <v>30</v>
      </c>
      <c r="AL28" s="36"/>
    </row>
    <row r="29" spans="1:38" ht="15.6" thickTop="1" thickBot="1" x14ac:dyDescent="0.35">
      <c r="A29" s="15" t="s">
        <v>52</v>
      </c>
      <c r="B29" s="44"/>
      <c r="C29" s="45"/>
      <c r="D29" s="45"/>
      <c r="E29" s="18"/>
      <c r="F29" s="18"/>
      <c r="G29" s="20"/>
      <c r="H29" s="20"/>
      <c r="I29" s="22"/>
      <c r="J29" s="22"/>
      <c r="K29" s="23"/>
      <c r="L29" s="23"/>
      <c r="M29" s="43"/>
      <c r="N29" s="43"/>
      <c r="O29" s="46"/>
      <c r="P29" s="46">
        <v>1000</v>
      </c>
      <c r="Q29" s="47"/>
      <c r="R29" s="26">
        <f t="shared" si="11"/>
        <v>1023.8000000000001</v>
      </c>
      <c r="S29" s="47"/>
      <c r="T29" s="47">
        <v>1025</v>
      </c>
      <c r="U29" s="28"/>
      <c r="V29" s="28">
        <f t="shared" si="5"/>
        <v>1050.01</v>
      </c>
      <c r="W29" s="48"/>
      <c r="X29" s="48">
        <v>1050</v>
      </c>
      <c r="Y29" s="30"/>
      <c r="Z29" s="30">
        <f t="shared" si="7"/>
        <v>1079.4000000000001</v>
      </c>
      <c r="AA29" s="49"/>
      <c r="AB29" s="49">
        <v>1080</v>
      </c>
      <c r="AC29" s="32"/>
      <c r="AD29" s="32">
        <f t="shared" si="8"/>
        <v>1106.8919999999998</v>
      </c>
      <c r="AE29" s="68"/>
      <c r="AF29" s="65">
        <v>1100</v>
      </c>
      <c r="AG29" s="34"/>
      <c r="AH29" s="34">
        <f t="shared" si="6"/>
        <v>1127.8122587999997</v>
      </c>
      <c r="AI29" s="51"/>
      <c r="AJ29" s="51"/>
      <c r="AK29" s="35" t="s">
        <v>30</v>
      </c>
      <c r="AL29" s="36"/>
    </row>
    <row r="30" spans="1:38" ht="15.6" thickTop="1" thickBot="1" x14ac:dyDescent="0.35">
      <c r="A30" s="15"/>
      <c r="B30" s="44"/>
      <c r="C30" s="45"/>
      <c r="D30" s="45"/>
      <c r="E30" s="18"/>
      <c r="F30" s="18"/>
      <c r="G30" s="20"/>
      <c r="H30" s="20"/>
      <c r="I30" s="22"/>
      <c r="J30" s="22"/>
      <c r="K30" s="23"/>
      <c r="L30" s="23"/>
      <c r="M30" s="43"/>
      <c r="N30" s="43"/>
      <c r="O30" s="43"/>
      <c r="P30" s="43"/>
      <c r="Q30" s="26"/>
      <c r="R30" s="26"/>
      <c r="S30" s="26"/>
      <c r="T30" s="26"/>
      <c r="U30" s="28"/>
      <c r="V30" s="28"/>
      <c r="W30" s="28"/>
      <c r="X30" s="28"/>
      <c r="Y30" s="30"/>
      <c r="Z30" s="30"/>
      <c r="AA30" s="30"/>
      <c r="AB30" s="49"/>
      <c r="AC30" s="32"/>
      <c r="AD30" s="32"/>
      <c r="AE30" s="32"/>
      <c r="AF30" s="50"/>
      <c r="AG30" s="34"/>
      <c r="AH30" s="34"/>
      <c r="AI30" s="51"/>
      <c r="AJ30" s="51"/>
      <c r="AK30" s="35"/>
      <c r="AL30" s="36"/>
    </row>
    <row r="31" spans="1:38" ht="15.6" thickTop="1" thickBot="1" x14ac:dyDescent="0.35">
      <c r="A31" s="15" t="s">
        <v>53</v>
      </c>
      <c r="B31" s="44"/>
      <c r="C31" s="45"/>
      <c r="D31" s="45"/>
      <c r="E31" s="18"/>
      <c r="F31" s="18"/>
      <c r="G31" s="20"/>
      <c r="H31" s="20"/>
      <c r="I31" s="22"/>
      <c r="J31" s="22"/>
      <c r="K31" s="23"/>
      <c r="L31" s="23"/>
      <c r="M31" s="43"/>
      <c r="N31" s="43"/>
      <c r="O31" s="43"/>
      <c r="P31" s="43"/>
      <c r="Q31" s="26"/>
      <c r="R31" s="26"/>
      <c r="S31" s="26"/>
      <c r="T31" s="26"/>
      <c r="U31" s="28"/>
      <c r="V31" s="28"/>
      <c r="W31" s="28"/>
      <c r="X31" s="28"/>
      <c r="Y31" s="30"/>
      <c r="Z31" s="30"/>
      <c r="AA31" s="30"/>
      <c r="AB31" s="49"/>
      <c r="AC31" s="32"/>
      <c r="AD31" s="32"/>
      <c r="AE31" s="32"/>
      <c r="AF31" s="50"/>
      <c r="AG31" s="34"/>
      <c r="AH31" s="34"/>
      <c r="AI31" s="51"/>
      <c r="AJ31" s="51"/>
      <c r="AK31" s="35"/>
      <c r="AL31" s="36"/>
    </row>
    <row r="32" spans="1:38" ht="26.4" thickTop="1" thickBot="1" x14ac:dyDescent="0.35">
      <c r="A32" s="71" t="s">
        <v>54</v>
      </c>
      <c r="B32" s="59">
        <v>60</v>
      </c>
      <c r="C32" s="60"/>
      <c r="D32" s="60">
        <f t="shared" ref="D32:F44" si="12">B32</f>
        <v>60</v>
      </c>
      <c r="E32" s="61"/>
      <c r="F32" s="61">
        <f>D32*$E$2</f>
        <v>61.235999999999997</v>
      </c>
      <c r="G32" s="69"/>
      <c r="H32" s="69">
        <v>80</v>
      </c>
      <c r="I32" s="70"/>
      <c r="J32" s="70">
        <f>H32*$I$2</f>
        <v>81.408000000000001</v>
      </c>
      <c r="K32" s="54"/>
      <c r="L32" s="72">
        <v>90</v>
      </c>
      <c r="M32" s="43">
        <f t="shared" si="2"/>
        <v>0</v>
      </c>
      <c r="N32" s="43">
        <f t="shared" si="3"/>
        <v>91.998000000000005</v>
      </c>
      <c r="O32" s="43"/>
      <c r="P32" s="43">
        <v>90</v>
      </c>
      <c r="Q32" s="26"/>
      <c r="R32" s="26">
        <f t="shared" ref="R32" si="13">P32*$R$2</f>
        <v>92.14200000000001</v>
      </c>
      <c r="S32" s="26"/>
      <c r="T32" s="26">
        <v>90</v>
      </c>
      <c r="U32" s="28"/>
      <c r="V32" s="28">
        <f t="shared" si="5"/>
        <v>92.195999999999998</v>
      </c>
      <c r="W32" s="28"/>
      <c r="X32" s="66">
        <v>100</v>
      </c>
      <c r="Y32" s="30"/>
      <c r="Z32" s="30">
        <f t="shared" si="7"/>
        <v>102.8</v>
      </c>
      <c r="AA32" s="67"/>
      <c r="AB32" s="49">
        <v>105</v>
      </c>
      <c r="AC32" s="32"/>
      <c r="AD32" s="32">
        <f t="shared" si="8"/>
        <v>107.61449999999999</v>
      </c>
      <c r="AE32" s="68"/>
      <c r="AF32" s="65">
        <v>110</v>
      </c>
      <c r="AG32" s="34"/>
      <c r="AH32" s="34">
        <f t="shared" si="6"/>
        <v>109.64841404999999</v>
      </c>
      <c r="AI32" s="51"/>
      <c r="AJ32" s="51"/>
      <c r="AK32" s="35" t="s">
        <v>30</v>
      </c>
      <c r="AL32" s="36"/>
    </row>
    <row r="33" spans="1:40" ht="15.6" thickTop="1" thickBot="1" x14ac:dyDescent="0.35">
      <c r="A33" s="15"/>
      <c r="B33" s="44"/>
      <c r="C33" s="45"/>
      <c r="D33" s="45"/>
      <c r="E33" s="18"/>
      <c r="F33" s="18"/>
      <c r="G33" s="20"/>
      <c r="H33" s="20"/>
      <c r="I33" s="22"/>
      <c r="J33" s="22"/>
      <c r="K33" s="23"/>
      <c r="L33" s="23"/>
      <c r="M33" s="43"/>
      <c r="N33" s="43"/>
      <c r="O33" s="43"/>
      <c r="P33" s="43"/>
      <c r="Q33" s="26"/>
      <c r="R33" s="26"/>
      <c r="S33" s="26"/>
      <c r="T33" s="26"/>
      <c r="U33" s="28"/>
      <c r="V33" s="28"/>
      <c r="W33" s="28"/>
      <c r="X33" s="28"/>
      <c r="Y33" s="30"/>
      <c r="Z33" s="30"/>
      <c r="AA33" s="30"/>
      <c r="AB33" s="49"/>
      <c r="AC33" s="32"/>
      <c r="AD33" s="32"/>
      <c r="AE33" s="32"/>
      <c r="AF33" s="65"/>
      <c r="AG33" s="34"/>
      <c r="AH33" s="34"/>
      <c r="AI33" s="51"/>
      <c r="AJ33" s="51"/>
      <c r="AK33" s="35"/>
      <c r="AL33" s="36"/>
    </row>
    <row r="34" spans="1:40" ht="15.6" thickTop="1" thickBot="1" x14ac:dyDescent="0.35">
      <c r="A34" s="15" t="s">
        <v>55</v>
      </c>
      <c r="B34" s="44"/>
      <c r="C34" s="45"/>
      <c r="D34" s="45"/>
      <c r="E34" s="18"/>
      <c r="F34" s="18"/>
      <c r="G34" s="20"/>
      <c r="H34" s="20"/>
      <c r="I34" s="22"/>
      <c r="J34" s="22"/>
      <c r="K34" s="23"/>
      <c r="L34" s="23"/>
      <c r="M34" s="43"/>
      <c r="N34" s="43"/>
      <c r="O34" s="43"/>
      <c r="P34" s="43"/>
      <c r="Q34" s="26"/>
      <c r="R34" s="26"/>
      <c r="S34" s="26"/>
      <c r="T34" s="26"/>
      <c r="U34" s="28"/>
      <c r="V34" s="28"/>
      <c r="W34" s="28"/>
      <c r="X34" s="28"/>
      <c r="Y34" s="30"/>
      <c r="Z34" s="30"/>
      <c r="AA34" s="30"/>
      <c r="AB34" s="49"/>
      <c r="AC34" s="32"/>
      <c r="AD34" s="32"/>
      <c r="AE34" s="32"/>
      <c r="AF34" s="65"/>
      <c r="AG34" s="34"/>
      <c r="AH34" s="34"/>
      <c r="AI34" s="51"/>
      <c r="AJ34" s="51"/>
      <c r="AK34" s="35"/>
      <c r="AL34" s="36"/>
    </row>
    <row r="35" spans="1:40" ht="15.6" thickTop="1" thickBot="1" x14ac:dyDescent="0.35">
      <c r="A35" s="15" t="s">
        <v>56</v>
      </c>
      <c r="B35" s="44">
        <v>95</v>
      </c>
      <c r="C35" s="45"/>
      <c r="D35" s="45">
        <f t="shared" si="12"/>
        <v>95</v>
      </c>
      <c r="E35" s="18"/>
      <c r="F35" s="32">
        <f>D35*$E$2</f>
        <v>96.956999999999994</v>
      </c>
      <c r="G35" s="20"/>
      <c r="H35" s="56">
        <v>95</v>
      </c>
      <c r="I35" s="22"/>
      <c r="J35" s="57">
        <f>H35*$I$2</f>
        <v>96.672000000000011</v>
      </c>
      <c r="K35" s="58"/>
      <c r="L35" s="58">
        <v>95</v>
      </c>
      <c r="M35" s="43">
        <f t="shared" si="2"/>
        <v>0</v>
      </c>
      <c r="N35" s="43">
        <f t="shared" si="3"/>
        <v>97.108999999999995</v>
      </c>
      <c r="O35" s="46"/>
      <c r="P35" s="46">
        <v>100</v>
      </c>
      <c r="Q35" s="47"/>
      <c r="R35" s="26">
        <f t="shared" ref="R35" si="14">P35*$R$2</f>
        <v>102.38000000000001</v>
      </c>
      <c r="S35" s="47"/>
      <c r="T35" s="47">
        <v>100</v>
      </c>
      <c r="U35" s="28"/>
      <c r="V35" s="28">
        <f t="shared" si="5"/>
        <v>102.44</v>
      </c>
      <c r="W35" s="48"/>
      <c r="X35" s="48">
        <v>100</v>
      </c>
      <c r="Y35" s="30"/>
      <c r="Z35" s="30">
        <f t="shared" si="7"/>
        <v>102.8</v>
      </c>
      <c r="AA35" s="49"/>
      <c r="AB35" s="49">
        <v>80</v>
      </c>
      <c r="AC35" s="32"/>
      <c r="AD35" s="32">
        <f t="shared" si="8"/>
        <v>81.99199999999999</v>
      </c>
      <c r="AE35" s="68"/>
      <c r="AF35" s="65">
        <v>80</v>
      </c>
      <c r="AG35" s="34"/>
      <c r="AH35" s="34">
        <f t="shared" si="6"/>
        <v>83.54164879999999</v>
      </c>
      <c r="AI35" s="51"/>
      <c r="AJ35" s="51"/>
      <c r="AK35" s="35" t="s">
        <v>30</v>
      </c>
      <c r="AL35" s="36"/>
    </row>
    <row r="36" spans="1:40" ht="15.6" thickTop="1" thickBot="1" x14ac:dyDescent="0.35">
      <c r="A36" s="15"/>
      <c r="B36" s="44"/>
      <c r="C36" s="45"/>
      <c r="D36" s="45"/>
      <c r="E36" s="18"/>
      <c r="F36" s="18"/>
      <c r="G36" s="20"/>
      <c r="H36" s="20"/>
      <c r="I36" s="22"/>
      <c r="J36" s="22"/>
      <c r="K36" s="23"/>
      <c r="L36" s="23"/>
      <c r="M36" s="43"/>
      <c r="N36" s="43"/>
      <c r="O36" s="43"/>
      <c r="P36" s="43"/>
      <c r="Q36" s="26"/>
      <c r="R36" s="26"/>
      <c r="S36" s="26"/>
      <c r="T36" s="26"/>
      <c r="U36" s="28"/>
      <c r="V36" s="28"/>
      <c r="W36" s="28"/>
      <c r="X36" s="28"/>
      <c r="Y36" s="30"/>
      <c r="Z36" s="30"/>
      <c r="AA36" s="30"/>
      <c r="AB36" s="49"/>
      <c r="AC36" s="32"/>
      <c r="AD36" s="32"/>
      <c r="AE36" s="32"/>
      <c r="AF36" s="65"/>
      <c r="AG36" s="34"/>
      <c r="AH36" s="34"/>
      <c r="AI36" s="51"/>
      <c r="AJ36" s="51"/>
      <c r="AK36" s="35"/>
      <c r="AL36" s="36"/>
    </row>
    <row r="37" spans="1:40" ht="15.6" thickTop="1" thickBot="1" x14ac:dyDescent="0.35">
      <c r="A37" s="15" t="s">
        <v>57</v>
      </c>
      <c r="B37" s="44"/>
      <c r="C37" s="45"/>
      <c r="D37" s="45"/>
      <c r="E37" s="18"/>
      <c r="F37" s="18"/>
      <c r="G37" s="20"/>
      <c r="H37" s="20"/>
      <c r="I37" s="22"/>
      <c r="J37" s="22"/>
      <c r="K37" s="23"/>
      <c r="L37" s="23"/>
      <c r="M37" s="43"/>
      <c r="N37" s="43"/>
      <c r="O37" s="43"/>
      <c r="P37" s="43"/>
      <c r="Q37" s="26"/>
      <c r="R37" s="26"/>
      <c r="S37" s="26"/>
      <c r="T37" s="26"/>
      <c r="U37" s="28"/>
      <c r="V37" s="28"/>
      <c r="W37" s="28"/>
      <c r="X37" s="28"/>
      <c r="Y37" s="30"/>
      <c r="Z37" s="30"/>
      <c r="AA37" s="30"/>
      <c r="AB37" s="49"/>
      <c r="AC37" s="32"/>
      <c r="AD37" s="32"/>
      <c r="AE37" s="32"/>
      <c r="AF37" s="65"/>
      <c r="AG37" s="34"/>
      <c r="AH37" s="34"/>
      <c r="AI37" s="51"/>
      <c r="AJ37" s="51"/>
      <c r="AK37" s="35"/>
      <c r="AL37" s="36"/>
    </row>
    <row r="38" spans="1:40" ht="15.6" thickTop="1" thickBot="1" x14ac:dyDescent="0.35">
      <c r="A38" s="15" t="s">
        <v>58</v>
      </c>
      <c r="B38" s="44">
        <v>175</v>
      </c>
      <c r="C38" s="45"/>
      <c r="D38" s="45">
        <f t="shared" si="12"/>
        <v>175</v>
      </c>
      <c r="E38" s="18"/>
      <c r="F38" s="32">
        <f>D38*$E$2</f>
        <v>178.60499999999999</v>
      </c>
      <c r="G38" s="20"/>
      <c r="H38" s="56">
        <v>180</v>
      </c>
      <c r="I38" s="22"/>
      <c r="J38" s="57">
        <f>H38*$I$2</f>
        <v>183.16800000000001</v>
      </c>
      <c r="K38" s="58"/>
      <c r="L38" s="58">
        <v>185</v>
      </c>
      <c r="M38" s="43">
        <f t="shared" si="2"/>
        <v>0</v>
      </c>
      <c r="N38" s="43">
        <f t="shared" si="3"/>
        <v>189.107</v>
      </c>
      <c r="O38" s="46"/>
      <c r="P38" s="46">
        <v>190</v>
      </c>
      <c r="Q38" s="47"/>
      <c r="R38" s="26">
        <f t="shared" ref="R38:R39" si="15">P38*$R$2</f>
        <v>194.52200000000002</v>
      </c>
      <c r="S38" s="47"/>
      <c r="T38" s="47">
        <v>195</v>
      </c>
      <c r="U38" s="28"/>
      <c r="V38" s="28">
        <f t="shared" si="5"/>
        <v>199.75799999999998</v>
      </c>
      <c r="W38" s="48"/>
      <c r="X38" s="48">
        <v>200</v>
      </c>
      <c r="Y38" s="30"/>
      <c r="Z38" s="30">
        <f t="shared" si="7"/>
        <v>205.6</v>
      </c>
      <c r="AA38" s="49"/>
      <c r="AB38" s="49">
        <v>160</v>
      </c>
      <c r="AC38" s="32"/>
      <c r="AD38" s="32">
        <f t="shared" si="8"/>
        <v>163.98399999999998</v>
      </c>
      <c r="AE38" s="68"/>
      <c r="AF38" s="65">
        <v>165</v>
      </c>
      <c r="AG38" s="34"/>
      <c r="AH38" s="34">
        <f t="shared" si="6"/>
        <v>167.08329759999998</v>
      </c>
      <c r="AI38" s="51"/>
      <c r="AJ38" s="51"/>
      <c r="AK38" s="35" t="s">
        <v>30</v>
      </c>
      <c r="AL38" s="36"/>
    </row>
    <row r="39" spans="1:40" ht="26.4" thickTop="1" thickBot="1" x14ac:dyDescent="0.35">
      <c r="A39" s="15" t="s">
        <v>59</v>
      </c>
      <c r="B39" s="44">
        <v>100</v>
      </c>
      <c r="C39" s="45"/>
      <c r="D39" s="45">
        <f t="shared" si="12"/>
        <v>100</v>
      </c>
      <c r="E39" s="18"/>
      <c r="F39" s="32">
        <f>D39*$E$2</f>
        <v>102.06</v>
      </c>
      <c r="G39" s="20"/>
      <c r="H39" s="56">
        <v>105</v>
      </c>
      <c r="I39" s="22"/>
      <c r="J39" s="57">
        <f t="shared" ref="J39" si="16">H39*$I$2</f>
        <v>106.84800000000001</v>
      </c>
      <c r="K39" s="58"/>
      <c r="L39" s="73">
        <v>110</v>
      </c>
      <c r="M39" s="43">
        <f t="shared" si="2"/>
        <v>0</v>
      </c>
      <c r="N39" s="43">
        <f t="shared" si="3"/>
        <v>112.44199999999999</v>
      </c>
      <c r="O39" s="43"/>
      <c r="P39" s="43">
        <v>110</v>
      </c>
      <c r="Q39" s="26"/>
      <c r="R39" s="26">
        <f t="shared" si="15"/>
        <v>112.61800000000001</v>
      </c>
      <c r="S39" s="26"/>
      <c r="T39" s="26">
        <v>110</v>
      </c>
      <c r="U39" s="28"/>
      <c r="V39" s="28">
        <f t="shared" si="5"/>
        <v>112.684</v>
      </c>
      <c r="W39" s="28"/>
      <c r="X39" s="66">
        <v>100</v>
      </c>
      <c r="Y39" s="30"/>
      <c r="Z39" s="30">
        <f t="shared" si="7"/>
        <v>102.8</v>
      </c>
      <c r="AA39" s="67"/>
      <c r="AB39" s="49">
        <v>100</v>
      </c>
      <c r="AC39" s="32"/>
      <c r="AD39" s="32">
        <f t="shared" si="8"/>
        <v>102.49</v>
      </c>
      <c r="AE39" s="68"/>
      <c r="AF39" s="65">
        <v>100</v>
      </c>
      <c r="AG39" s="34"/>
      <c r="AH39" s="34">
        <f t="shared" si="6"/>
        <v>104.42706099999998</v>
      </c>
      <c r="AI39" s="51"/>
      <c r="AJ39" s="51"/>
      <c r="AK39" s="35" t="s">
        <v>30</v>
      </c>
      <c r="AL39" s="36"/>
    </row>
    <row r="40" spans="1:40" ht="15.6" thickTop="1" thickBot="1" x14ac:dyDescent="0.35">
      <c r="A40" s="15"/>
      <c r="B40" s="44"/>
      <c r="C40" s="45"/>
      <c r="D40" s="45"/>
      <c r="E40" s="18"/>
      <c r="F40" s="32"/>
      <c r="G40" s="20"/>
      <c r="H40" s="56"/>
      <c r="I40" s="22"/>
      <c r="J40" s="57"/>
      <c r="K40" s="58"/>
      <c r="L40" s="58"/>
      <c r="M40" s="43"/>
      <c r="N40" s="43"/>
      <c r="O40" s="46"/>
      <c r="P40" s="46"/>
      <c r="Q40" s="47"/>
      <c r="R40" s="26"/>
      <c r="S40" s="47"/>
      <c r="T40" s="47"/>
      <c r="U40" s="28"/>
      <c r="V40" s="28"/>
      <c r="W40" s="48"/>
      <c r="X40" s="48"/>
      <c r="Y40" s="30"/>
      <c r="Z40" s="30"/>
      <c r="AA40" s="49"/>
      <c r="AB40" s="49"/>
      <c r="AC40" s="32"/>
      <c r="AD40" s="32"/>
      <c r="AE40" s="50"/>
      <c r="AF40" s="65"/>
      <c r="AG40" s="34"/>
      <c r="AH40" s="34"/>
      <c r="AI40" s="51"/>
      <c r="AJ40" s="51"/>
      <c r="AK40" s="35"/>
      <c r="AL40" s="36"/>
    </row>
    <row r="41" spans="1:40" ht="15.6" thickTop="1" thickBot="1" x14ac:dyDescent="0.35">
      <c r="A41" s="15" t="s">
        <v>60</v>
      </c>
      <c r="B41" s="44"/>
      <c r="C41" s="45"/>
      <c r="D41" s="45"/>
      <c r="E41" s="18"/>
      <c r="F41" s="18"/>
      <c r="G41" s="20"/>
      <c r="H41" s="20"/>
      <c r="I41" s="22"/>
      <c r="J41" s="22"/>
      <c r="K41" s="23"/>
      <c r="L41" s="23"/>
      <c r="M41" s="43"/>
      <c r="N41" s="43"/>
      <c r="O41" s="43"/>
      <c r="P41" s="43"/>
      <c r="Q41" s="26"/>
      <c r="R41" s="26"/>
      <c r="S41" s="26"/>
      <c r="T41" s="26"/>
      <c r="U41" s="28"/>
      <c r="V41" s="28"/>
      <c r="W41" s="28"/>
      <c r="X41" s="28"/>
      <c r="Y41" s="30"/>
      <c r="Z41" s="30"/>
      <c r="AA41" s="30"/>
      <c r="AB41" s="49"/>
      <c r="AC41" s="32"/>
      <c r="AD41" s="32"/>
      <c r="AE41" s="32"/>
      <c r="AF41" s="65"/>
      <c r="AG41" s="34"/>
      <c r="AH41" s="34"/>
      <c r="AI41" s="51"/>
      <c r="AJ41" s="51"/>
      <c r="AK41" s="35"/>
      <c r="AL41" s="36"/>
      <c r="AM41" s="133"/>
    </row>
    <row r="42" spans="1:40" ht="15.6" thickTop="1" thickBot="1" x14ac:dyDescent="0.35">
      <c r="A42" s="71" t="s">
        <v>61</v>
      </c>
      <c r="B42" s="127">
        <v>24</v>
      </c>
      <c r="C42" s="129"/>
      <c r="D42" s="129">
        <f t="shared" si="12"/>
        <v>24</v>
      </c>
      <c r="E42" s="131"/>
      <c r="F42" s="131">
        <f>D42*$E$2</f>
        <v>24.494399999999999</v>
      </c>
      <c r="G42" s="121"/>
      <c r="H42" s="121">
        <v>24</v>
      </c>
      <c r="I42" s="123"/>
      <c r="J42" s="123">
        <f>H42*$I$2</f>
        <v>24.422400000000003</v>
      </c>
      <c r="K42" s="54"/>
      <c r="L42" s="125">
        <v>24</v>
      </c>
      <c r="M42" s="43">
        <f t="shared" si="2"/>
        <v>0</v>
      </c>
      <c r="N42" s="43">
        <f t="shared" si="3"/>
        <v>24.532800000000002</v>
      </c>
      <c r="O42" s="43"/>
      <c r="P42" s="43">
        <v>25</v>
      </c>
      <c r="Q42" s="26"/>
      <c r="R42" s="26">
        <f t="shared" ref="R42" si="17">P42*$R$2</f>
        <v>25.595000000000002</v>
      </c>
      <c r="S42" s="26"/>
      <c r="T42" s="26">
        <v>25</v>
      </c>
      <c r="U42" s="28"/>
      <c r="V42" s="28">
        <f t="shared" ref="V42:V103" si="18">T42*$V$2</f>
        <v>25.61</v>
      </c>
      <c r="W42" s="28"/>
      <c r="X42" s="28">
        <v>25</v>
      </c>
      <c r="Y42" s="30"/>
      <c r="Z42" s="30">
        <f t="shared" si="7"/>
        <v>25.7</v>
      </c>
      <c r="AA42" s="30"/>
      <c r="AB42" s="49">
        <v>25</v>
      </c>
      <c r="AC42" s="32"/>
      <c r="AD42" s="32"/>
      <c r="AE42" s="32"/>
      <c r="AF42" s="12">
        <v>20</v>
      </c>
      <c r="AG42" s="34"/>
      <c r="AH42" s="34">
        <f>AF42*$AG$2</f>
        <v>20.378</v>
      </c>
      <c r="AI42" s="34"/>
      <c r="AJ42" s="34"/>
      <c r="AK42" s="35" t="s">
        <v>30</v>
      </c>
      <c r="AL42" s="36"/>
      <c r="AM42" s="133"/>
      <c r="AN42" t="s">
        <v>62</v>
      </c>
    </row>
    <row r="43" spans="1:40" ht="26.4" thickTop="1" thickBot="1" x14ac:dyDescent="0.35">
      <c r="A43" s="62" t="s">
        <v>63</v>
      </c>
      <c r="B43" s="128"/>
      <c r="C43" s="130"/>
      <c r="D43" s="130">
        <f t="shared" si="12"/>
        <v>0</v>
      </c>
      <c r="E43" s="132"/>
      <c r="F43" s="132"/>
      <c r="G43" s="122"/>
      <c r="H43" s="122"/>
      <c r="I43" s="124"/>
      <c r="J43" s="124"/>
      <c r="K43" s="55"/>
      <c r="L43" s="126"/>
      <c r="M43" s="43"/>
      <c r="N43" s="43"/>
      <c r="O43" s="46"/>
      <c r="P43" s="46"/>
      <c r="Q43" s="47"/>
      <c r="R43" s="26"/>
      <c r="S43" s="47"/>
      <c r="T43" s="47"/>
      <c r="U43" s="28"/>
      <c r="V43" s="28"/>
      <c r="W43" s="48"/>
      <c r="X43" s="48"/>
      <c r="Y43" s="30"/>
      <c r="Z43" s="30"/>
      <c r="AA43" s="49"/>
      <c r="AB43" s="49"/>
      <c r="AC43" s="32"/>
      <c r="AD43" s="32"/>
      <c r="AE43" s="50"/>
      <c r="AF43" s="65"/>
      <c r="AG43" s="34"/>
      <c r="AH43" s="34"/>
      <c r="AI43" s="51"/>
      <c r="AJ43" s="51"/>
      <c r="AK43" s="35"/>
      <c r="AL43" s="36"/>
      <c r="AM43" s="133"/>
    </row>
    <row r="44" spans="1:40" ht="15.6" thickTop="1" thickBot="1" x14ac:dyDescent="0.35">
      <c r="A44" s="15" t="s">
        <v>47</v>
      </c>
      <c r="B44" s="44" t="s">
        <v>24</v>
      </c>
      <c r="C44" s="45"/>
      <c r="D44" s="45" t="str">
        <f t="shared" si="12"/>
        <v>Gratis</v>
      </c>
      <c r="E44" s="18"/>
      <c r="F44" s="18" t="str">
        <f t="shared" si="12"/>
        <v>Gratis</v>
      </c>
      <c r="G44" s="20"/>
      <c r="H44" s="20" t="str">
        <f t="shared" ref="H44" si="19">F44</f>
        <v>Gratis</v>
      </c>
      <c r="I44" s="22"/>
      <c r="J44" s="22" t="str">
        <f t="shared" ref="J44" si="20">H44</f>
        <v>Gratis</v>
      </c>
      <c r="K44" s="23"/>
      <c r="L44" s="23" t="s">
        <v>24</v>
      </c>
      <c r="M44" s="43">
        <f t="shared" si="2"/>
        <v>0</v>
      </c>
      <c r="N44" s="43" t="s">
        <v>24</v>
      </c>
      <c r="O44" s="43"/>
      <c r="P44" s="43" t="s">
        <v>24</v>
      </c>
      <c r="Q44" s="26"/>
      <c r="R44" s="26" t="s">
        <v>24</v>
      </c>
      <c r="S44" s="26"/>
      <c r="T44" s="26" t="s">
        <v>24</v>
      </c>
      <c r="U44" s="28"/>
      <c r="V44" s="28" t="s">
        <v>24</v>
      </c>
      <c r="W44" s="28"/>
      <c r="X44" s="28" t="s">
        <v>24</v>
      </c>
      <c r="Y44" s="30"/>
      <c r="Z44" s="30" t="s">
        <v>24</v>
      </c>
      <c r="AA44" s="30"/>
      <c r="AB44" s="49" t="s">
        <v>24</v>
      </c>
      <c r="AC44" s="32"/>
      <c r="AD44" s="32"/>
      <c r="AE44" s="32"/>
      <c r="AF44" s="12" t="s">
        <v>24</v>
      </c>
      <c r="AG44" s="34"/>
      <c r="AH44" s="34" t="s">
        <v>24</v>
      </c>
      <c r="AI44" s="34"/>
      <c r="AJ44" s="34"/>
      <c r="AK44" s="35" t="s">
        <v>30</v>
      </c>
      <c r="AL44" s="36"/>
      <c r="AM44" s="133"/>
    </row>
    <row r="45" spans="1:40" ht="15.6" thickTop="1" thickBot="1" x14ac:dyDescent="0.35">
      <c r="A45" s="15"/>
      <c r="B45" s="44"/>
      <c r="C45" s="45"/>
      <c r="D45" s="45"/>
      <c r="E45" s="18"/>
      <c r="F45" s="18"/>
      <c r="G45" s="20"/>
      <c r="H45" s="20"/>
      <c r="I45" s="22"/>
      <c r="J45" s="22"/>
      <c r="K45" s="23"/>
      <c r="L45" s="23"/>
      <c r="M45" s="43"/>
      <c r="N45" s="43"/>
      <c r="O45" s="43"/>
      <c r="P45" s="43"/>
      <c r="Q45" s="26"/>
      <c r="R45" s="26"/>
      <c r="S45" s="26"/>
      <c r="T45" s="26"/>
      <c r="U45" s="28"/>
      <c r="V45" s="28"/>
      <c r="W45" s="28"/>
      <c r="X45" s="28"/>
      <c r="Y45" s="30"/>
      <c r="Z45" s="30"/>
      <c r="AA45" s="30"/>
      <c r="AB45" s="49"/>
      <c r="AC45" s="32"/>
      <c r="AD45" s="32"/>
      <c r="AE45" s="32"/>
      <c r="AF45" s="65"/>
      <c r="AG45" s="34"/>
      <c r="AH45" s="34"/>
      <c r="AI45" s="51"/>
      <c r="AJ45" s="51"/>
      <c r="AK45" s="35"/>
      <c r="AL45" s="36"/>
    </row>
    <row r="46" spans="1:40" ht="15.6" thickTop="1" thickBot="1" x14ac:dyDescent="0.35">
      <c r="A46" s="15" t="s">
        <v>64</v>
      </c>
      <c r="B46" s="44"/>
      <c r="C46" s="45"/>
      <c r="D46" s="45"/>
      <c r="E46" s="18"/>
      <c r="F46" s="18"/>
      <c r="G46" s="20"/>
      <c r="H46" s="20"/>
      <c r="I46" s="22"/>
      <c r="J46" s="22"/>
      <c r="K46" s="23"/>
      <c r="L46" s="23"/>
      <c r="M46" s="43"/>
      <c r="N46" s="43"/>
      <c r="O46" s="43"/>
      <c r="P46" s="43"/>
      <c r="Q46" s="26"/>
      <c r="R46" s="26"/>
      <c r="S46" s="26"/>
      <c r="T46" s="26"/>
      <c r="U46" s="28"/>
      <c r="V46" s="28"/>
      <c r="W46" s="28"/>
      <c r="X46" s="28"/>
      <c r="Y46" s="30"/>
      <c r="Z46" s="30"/>
      <c r="AA46" s="30"/>
      <c r="AB46" s="49"/>
      <c r="AC46" s="32"/>
      <c r="AD46" s="32"/>
      <c r="AE46" s="32"/>
      <c r="AF46" s="50"/>
      <c r="AG46" s="34"/>
      <c r="AH46" s="34"/>
      <c r="AI46" s="51"/>
      <c r="AJ46" s="51"/>
      <c r="AK46" s="35"/>
      <c r="AL46" s="36"/>
    </row>
    <row r="47" spans="1:40" ht="15.6" thickTop="1" thickBot="1" x14ac:dyDescent="0.35">
      <c r="A47" s="136" t="s">
        <v>130</v>
      </c>
      <c r="B47" s="44">
        <v>49</v>
      </c>
      <c r="C47" s="45"/>
      <c r="D47" s="45">
        <f>B47</f>
        <v>49</v>
      </c>
      <c r="E47" s="18"/>
      <c r="F47" s="32">
        <f t="shared" ref="F47:F51" si="21">D47*$E$2</f>
        <v>50.009399999999999</v>
      </c>
      <c r="G47" s="20"/>
      <c r="H47" s="56">
        <v>50</v>
      </c>
      <c r="I47" s="22"/>
      <c r="J47" s="57">
        <f>H47*$I$2</f>
        <v>50.88</v>
      </c>
      <c r="K47" s="58"/>
      <c r="L47" s="58">
        <v>50</v>
      </c>
      <c r="M47" s="43">
        <f t="shared" si="2"/>
        <v>0</v>
      </c>
      <c r="N47" s="43">
        <f t="shared" si="3"/>
        <v>51.11</v>
      </c>
      <c r="O47" s="43"/>
      <c r="P47" s="43">
        <v>50</v>
      </c>
      <c r="Q47" s="26"/>
      <c r="R47" s="26">
        <f t="shared" ref="R47:R52" si="22">P47*$R$2</f>
        <v>51.190000000000005</v>
      </c>
      <c r="S47" s="26"/>
      <c r="T47" s="47">
        <v>200</v>
      </c>
      <c r="U47" s="28"/>
      <c r="V47" s="28">
        <f t="shared" si="18"/>
        <v>204.88</v>
      </c>
      <c r="W47" s="48"/>
      <c r="X47" s="48">
        <v>200</v>
      </c>
      <c r="Y47" s="30"/>
      <c r="Z47" s="30">
        <f t="shared" si="7"/>
        <v>205.6</v>
      </c>
      <c r="AA47" s="49"/>
      <c r="AB47" s="49">
        <v>205</v>
      </c>
      <c r="AC47" s="32"/>
      <c r="AD47" s="32">
        <f t="shared" si="8"/>
        <v>210.10449999999997</v>
      </c>
      <c r="AE47" s="68"/>
      <c r="AF47" s="65">
        <v>210</v>
      </c>
      <c r="AG47" s="34"/>
      <c r="AH47" s="34">
        <f t="shared" ref="AH47:AH110" si="23">AD47*$AG$2</f>
        <v>214.07547504999997</v>
      </c>
      <c r="AI47" s="51"/>
      <c r="AJ47" s="51"/>
      <c r="AK47" s="35" t="s">
        <v>30</v>
      </c>
      <c r="AL47" s="36"/>
    </row>
    <row r="48" spans="1:40" ht="15.6" thickTop="1" thickBot="1" x14ac:dyDescent="0.35">
      <c r="A48" s="15" t="s">
        <v>65</v>
      </c>
      <c r="B48" s="44">
        <v>299</v>
      </c>
      <c r="C48" s="45"/>
      <c r="D48" s="45">
        <f t="shared" ref="D48:D65" si="24">B48</f>
        <v>299</v>
      </c>
      <c r="E48" s="18"/>
      <c r="F48" s="32">
        <f t="shared" si="21"/>
        <v>305.15940000000001</v>
      </c>
      <c r="G48" s="20"/>
      <c r="H48" s="56">
        <v>299</v>
      </c>
      <c r="I48" s="22"/>
      <c r="J48" s="57">
        <f t="shared" ref="J48:J52" si="25">H48*$I$2</f>
        <v>304.26240000000001</v>
      </c>
      <c r="K48" s="58"/>
      <c r="L48" s="58">
        <v>299</v>
      </c>
      <c r="M48" s="43">
        <f t="shared" si="2"/>
        <v>0</v>
      </c>
      <c r="N48" s="43">
        <f t="shared" si="3"/>
        <v>305.63780000000003</v>
      </c>
      <c r="O48" s="43"/>
      <c r="P48" s="43">
        <v>299</v>
      </c>
      <c r="Q48" s="26"/>
      <c r="R48" s="26">
        <f t="shared" si="22"/>
        <v>306.11619999999999</v>
      </c>
      <c r="S48" s="26"/>
      <c r="T48" s="47">
        <v>139</v>
      </c>
      <c r="U48" s="28"/>
      <c r="V48" s="28">
        <f t="shared" si="18"/>
        <v>142.39159999999998</v>
      </c>
      <c r="W48" s="48"/>
      <c r="X48" s="48">
        <v>139</v>
      </c>
      <c r="Y48" s="30"/>
      <c r="Z48" s="30">
        <f t="shared" si="7"/>
        <v>142.892</v>
      </c>
      <c r="AA48" s="49"/>
      <c r="AB48" s="49">
        <v>145</v>
      </c>
      <c r="AC48" s="32"/>
      <c r="AD48" s="32">
        <f t="shared" si="8"/>
        <v>148.6105</v>
      </c>
      <c r="AE48" s="68"/>
      <c r="AF48" s="65">
        <v>150</v>
      </c>
      <c r="AG48" s="34"/>
      <c r="AH48" s="34">
        <f t="shared" si="23"/>
        <v>151.41923844999999</v>
      </c>
      <c r="AI48" s="51"/>
      <c r="AJ48" s="51"/>
      <c r="AK48" s="35" t="s">
        <v>30</v>
      </c>
      <c r="AL48" s="36"/>
    </row>
    <row r="49" spans="1:38" ht="15.6" thickTop="1" thickBot="1" x14ac:dyDescent="0.35">
      <c r="A49" s="15" t="s">
        <v>131</v>
      </c>
      <c r="B49" s="44">
        <v>49</v>
      </c>
      <c r="C49" s="45"/>
      <c r="D49" s="45">
        <f t="shared" si="24"/>
        <v>49</v>
      </c>
      <c r="E49" s="18"/>
      <c r="F49" s="32">
        <f t="shared" si="21"/>
        <v>50.009399999999999</v>
      </c>
      <c r="G49" s="20"/>
      <c r="H49" s="56">
        <v>50</v>
      </c>
      <c r="I49" s="22"/>
      <c r="J49" s="57">
        <f t="shared" si="25"/>
        <v>50.88</v>
      </c>
      <c r="K49" s="58"/>
      <c r="L49" s="58">
        <v>50</v>
      </c>
      <c r="M49" s="43">
        <f t="shared" si="2"/>
        <v>0</v>
      </c>
      <c r="N49" s="43">
        <f t="shared" si="3"/>
        <v>51.11</v>
      </c>
      <c r="O49" s="46"/>
      <c r="P49" s="46">
        <v>50</v>
      </c>
      <c r="Q49" s="47"/>
      <c r="R49" s="26">
        <f t="shared" si="22"/>
        <v>51.190000000000005</v>
      </c>
      <c r="S49" s="47"/>
      <c r="T49" s="47">
        <v>50</v>
      </c>
      <c r="U49" s="28"/>
      <c r="V49" s="28">
        <f t="shared" si="18"/>
        <v>51.22</v>
      </c>
      <c r="W49" s="48"/>
      <c r="X49" s="48">
        <v>50</v>
      </c>
      <c r="Y49" s="30"/>
      <c r="Z49" s="30">
        <f t="shared" si="7"/>
        <v>51.4</v>
      </c>
      <c r="AA49" s="49"/>
      <c r="AB49" s="49">
        <v>50</v>
      </c>
      <c r="AC49" s="32"/>
      <c r="AD49" s="32">
        <f t="shared" si="8"/>
        <v>51.244999999999997</v>
      </c>
      <c r="AE49" s="68"/>
      <c r="AF49" s="65">
        <v>50</v>
      </c>
      <c r="AG49" s="34"/>
      <c r="AH49" s="34">
        <f t="shared" si="23"/>
        <v>52.21353049999999</v>
      </c>
      <c r="AI49" s="51"/>
      <c r="AJ49" s="51"/>
      <c r="AK49" s="35" t="s">
        <v>30</v>
      </c>
      <c r="AL49" s="36"/>
    </row>
    <row r="50" spans="1:38" ht="15.6" thickTop="1" thickBot="1" x14ac:dyDescent="0.35">
      <c r="A50" s="15" t="s">
        <v>66</v>
      </c>
      <c r="B50" s="44">
        <v>31</v>
      </c>
      <c r="C50" s="45"/>
      <c r="D50" s="45">
        <f t="shared" si="24"/>
        <v>31</v>
      </c>
      <c r="E50" s="18"/>
      <c r="F50" s="32">
        <f t="shared" si="21"/>
        <v>31.638599999999997</v>
      </c>
      <c r="G50" s="20"/>
      <c r="H50" s="56">
        <v>32</v>
      </c>
      <c r="I50" s="22"/>
      <c r="J50" s="57">
        <f t="shared" si="25"/>
        <v>32.563200000000002</v>
      </c>
      <c r="K50" s="58"/>
      <c r="L50" s="58">
        <v>33</v>
      </c>
      <c r="M50" s="43">
        <f t="shared" si="2"/>
        <v>0</v>
      </c>
      <c r="N50" s="43">
        <f t="shared" si="3"/>
        <v>33.732599999999998</v>
      </c>
      <c r="O50" s="43"/>
      <c r="P50" s="43">
        <v>34</v>
      </c>
      <c r="Q50" s="26"/>
      <c r="R50" s="26">
        <f t="shared" si="22"/>
        <v>34.809200000000004</v>
      </c>
      <c r="S50" s="26"/>
      <c r="T50" s="26">
        <v>35</v>
      </c>
      <c r="U50" s="28"/>
      <c r="V50" s="28">
        <f t="shared" si="18"/>
        <v>35.853999999999999</v>
      </c>
      <c r="W50" s="28"/>
      <c r="X50" s="48">
        <v>36</v>
      </c>
      <c r="Y50" s="30"/>
      <c r="Z50" s="30">
        <f t="shared" si="7"/>
        <v>37.008000000000003</v>
      </c>
      <c r="AA50" s="49"/>
      <c r="AB50" s="49">
        <v>37</v>
      </c>
      <c r="AC50" s="32"/>
      <c r="AD50" s="32">
        <f t="shared" si="8"/>
        <v>37.921299999999995</v>
      </c>
      <c r="AE50" s="50"/>
      <c r="AF50" s="65">
        <v>40</v>
      </c>
      <c r="AG50" s="34"/>
      <c r="AH50" s="34">
        <f t="shared" si="23"/>
        <v>38.638012569999994</v>
      </c>
      <c r="AI50" s="51"/>
      <c r="AJ50" s="51"/>
      <c r="AK50" s="35" t="s">
        <v>30</v>
      </c>
      <c r="AL50" s="36"/>
    </row>
    <row r="51" spans="1:38" s="81" customFormat="1" ht="39" thickTop="1" thickBot="1" x14ac:dyDescent="0.35">
      <c r="A51" s="15" t="s">
        <v>67</v>
      </c>
      <c r="B51" s="74">
        <v>27</v>
      </c>
      <c r="C51" s="75"/>
      <c r="D51" s="75">
        <f t="shared" si="24"/>
        <v>27</v>
      </c>
      <c r="E51" s="76"/>
      <c r="F51" s="50">
        <f t="shared" si="21"/>
        <v>27.556199999999997</v>
      </c>
      <c r="G51" s="77"/>
      <c r="H51" s="78">
        <v>28</v>
      </c>
      <c r="I51" s="79"/>
      <c r="J51" s="80">
        <f>H51*$I$2</f>
        <v>28.492800000000003</v>
      </c>
      <c r="K51" s="73"/>
      <c r="L51" s="73">
        <v>28</v>
      </c>
      <c r="M51" s="43">
        <f t="shared" si="2"/>
        <v>0</v>
      </c>
      <c r="N51" s="43">
        <f t="shared" si="3"/>
        <v>28.621600000000001</v>
      </c>
      <c r="O51" s="43"/>
      <c r="P51" s="43">
        <v>29</v>
      </c>
      <c r="Q51" s="26"/>
      <c r="R51" s="26">
        <f t="shared" si="22"/>
        <v>29.690200000000001</v>
      </c>
      <c r="S51" s="26"/>
      <c r="T51" s="26">
        <v>30</v>
      </c>
      <c r="U51" s="28"/>
      <c r="V51" s="28">
        <f t="shared" si="18"/>
        <v>30.731999999999999</v>
      </c>
      <c r="W51" s="28"/>
      <c r="X51" s="28">
        <v>31</v>
      </c>
      <c r="Y51" s="30"/>
      <c r="Z51" s="30">
        <f t="shared" si="7"/>
        <v>31.868000000000002</v>
      </c>
      <c r="AA51" s="30"/>
      <c r="AB51" s="49">
        <v>32</v>
      </c>
      <c r="AC51" s="32"/>
      <c r="AD51" s="32">
        <f t="shared" si="8"/>
        <v>32.796799999999998</v>
      </c>
      <c r="AE51" s="32"/>
      <c r="AF51" s="65">
        <v>33</v>
      </c>
      <c r="AG51" s="34"/>
      <c r="AH51" s="34">
        <f t="shared" si="23"/>
        <v>33.416659519999996</v>
      </c>
      <c r="AI51" s="51"/>
      <c r="AJ51" s="51"/>
      <c r="AK51" s="35" t="s">
        <v>30</v>
      </c>
      <c r="AL51" s="36"/>
    </row>
    <row r="52" spans="1:38" ht="39" thickTop="1" thickBot="1" x14ac:dyDescent="0.35">
      <c r="A52" s="15" t="s">
        <v>68</v>
      </c>
      <c r="B52" s="44">
        <v>539</v>
      </c>
      <c r="C52" s="45"/>
      <c r="D52" s="45">
        <f>B52</f>
        <v>539</v>
      </c>
      <c r="E52" s="18"/>
      <c r="F52" s="32">
        <f>D52*$E$2</f>
        <v>550.10339999999997</v>
      </c>
      <c r="G52" s="20"/>
      <c r="H52" s="56">
        <v>550</v>
      </c>
      <c r="I52" s="22"/>
      <c r="J52" s="57">
        <f t="shared" si="25"/>
        <v>559.68000000000006</v>
      </c>
      <c r="K52" s="58"/>
      <c r="L52" s="58">
        <v>560</v>
      </c>
      <c r="M52" s="43">
        <f t="shared" si="2"/>
        <v>0</v>
      </c>
      <c r="N52" s="43">
        <f t="shared" si="3"/>
        <v>572.43200000000002</v>
      </c>
      <c r="O52" s="46"/>
      <c r="P52" s="46">
        <v>575</v>
      </c>
      <c r="Q52" s="47"/>
      <c r="R52" s="26">
        <f t="shared" si="22"/>
        <v>588.68500000000006</v>
      </c>
      <c r="S52" s="47"/>
      <c r="T52" s="47">
        <v>590</v>
      </c>
      <c r="U52" s="28"/>
      <c r="V52" s="28">
        <f t="shared" si="18"/>
        <v>604.39599999999996</v>
      </c>
      <c r="W52" s="48"/>
      <c r="X52" s="48">
        <v>605</v>
      </c>
      <c r="Y52" s="30"/>
      <c r="Z52" s="30">
        <f t="shared" si="7"/>
        <v>621.94000000000005</v>
      </c>
      <c r="AA52" s="49"/>
      <c r="AB52" s="49">
        <v>622</v>
      </c>
      <c r="AC52" s="32"/>
      <c r="AD52" s="32">
        <f t="shared" si="8"/>
        <v>637.48779999999999</v>
      </c>
      <c r="AE52" s="50"/>
      <c r="AF52" s="65">
        <v>633</v>
      </c>
      <c r="AG52" s="34"/>
      <c r="AH52" s="34">
        <f t="shared" si="23"/>
        <v>649.53631941999993</v>
      </c>
      <c r="AI52" s="51"/>
      <c r="AJ52" s="51"/>
      <c r="AK52" s="35" t="s">
        <v>30</v>
      </c>
      <c r="AL52" s="36"/>
    </row>
    <row r="53" spans="1:38" ht="15.6" thickTop="1" thickBot="1" x14ac:dyDescent="0.35">
      <c r="A53" s="15"/>
      <c r="B53" s="44"/>
      <c r="C53" s="45"/>
      <c r="D53" s="45"/>
      <c r="E53" s="18"/>
      <c r="F53" s="32"/>
      <c r="G53" s="20"/>
      <c r="H53" s="56"/>
      <c r="I53" s="22"/>
      <c r="J53" s="57"/>
      <c r="K53" s="58"/>
      <c r="L53" s="58"/>
      <c r="M53" s="43"/>
      <c r="N53" s="43"/>
      <c r="O53" s="43"/>
      <c r="P53" s="43"/>
      <c r="Q53" s="26"/>
      <c r="R53" s="26"/>
      <c r="S53" s="26"/>
      <c r="T53" s="26"/>
      <c r="U53" s="28"/>
      <c r="V53" s="28"/>
      <c r="W53" s="28"/>
      <c r="X53" s="28"/>
      <c r="Y53" s="30"/>
      <c r="Z53" s="30"/>
      <c r="AA53" s="30"/>
      <c r="AB53" s="30"/>
      <c r="AC53" s="32"/>
      <c r="AD53" s="32"/>
      <c r="AE53" s="32"/>
      <c r="AF53" s="65"/>
      <c r="AG53" s="34"/>
      <c r="AH53" s="34"/>
      <c r="AI53" s="51"/>
      <c r="AJ53" s="51"/>
      <c r="AK53" s="35"/>
      <c r="AL53" s="36"/>
    </row>
    <row r="54" spans="1:38" s="81" customFormat="1" ht="15.6" thickTop="1" thickBot="1" x14ac:dyDescent="0.35">
      <c r="A54" s="62" t="s">
        <v>69</v>
      </c>
      <c r="B54" s="74"/>
      <c r="C54" s="75"/>
      <c r="D54" s="75"/>
      <c r="E54" s="76"/>
      <c r="F54" s="76"/>
      <c r="G54" s="77"/>
      <c r="H54" s="77"/>
      <c r="I54" s="79"/>
      <c r="J54" s="79"/>
      <c r="K54" s="82"/>
      <c r="L54" s="82"/>
      <c r="M54" s="43"/>
      <c r="N54" s="43"/>
      <c r="O54" s="43"/>
      <c r="P54" s="43"/>
      <c r="Q54" s="26"/>
      <c r="R54" s="26"/>
      <c r="S54" s="26"/>
      <c r="T54" s="26"/>
      <c r="U54" s="28"/>
      <c r="V54" s="28"/>
      <c r="W54" s="28"/>
      <c r="X54" s="28"/>
      <c r="Y54" s="30"/>
      <c r="Z54" s="30"/>
      <c r="AA54" s="30"/>
      <c r="AB54" s="30"/>
      <c r="AC54" s="32"/>
      <c r="AD54" s="32"/>
      <c r="AE54" s="32"/>
      <c r="AF54" s="65"/>
      <c r="AG54" s="34"/>
      <c r="AH54" s="34"/>
      <c r="AI54" s="51"/>
      <c r="AJ54" s="51"/>
      <c r="AK54" s="35"/>
      <c r="AL54" s="36"/>
    </row>
    <row r="55" spans="1:38" s="81" customFormat="1" ht="15.6" thickTop="1" thickBot="1" x14ac:dyDescent="0.35">
      <c r="A55" s="62" t="s">
        <v>70</v>
      </c>
      <c r="B55" s="74">
        <v>265</v>
      </c>
      <c r="C55" s="75"/>
      <c r="D55" s="75">
        <f t="shared" si="24"/>
        <v>265</v>
      </c>
      <c r="E55" s="76"/>
      <c r="F55" s="50">
        <f t="shared" ref="F55" si="26">D55*$E$2</f>
        <v>270.459</v>
      </c>
      <c r="G55" s="77"/>
      <c r="H55" s="78">
        <v>270</v>
      </c>
      <c r="I55" s="79"/>
      <c r="J55" s="80">
        <f>H55*$I$2</f>
        <v>274.75200000000001</v>
      </c>
      <c r="K55" s="73"/>
      <c r="L55" s="73">
        <v>275</v>
      </c>
      <c r="M55" s="43">
        <f t="shared" si="2"/>
        <v>0</v>
      </c>
      <c r="N55" s="43">
        <f t="shared" si="3"/>
        <v>281.10500000000002</v>
      </c>
      <c r="O55" s="46"/>
      <c r="P55" s="46">
        <v>280</v>
      </c>
      <c r="Q55" s="47"/>
      <c r="R55" s="26">
        <f t="shared" ref="R55" si="27">P55*$R$2</f>
        <v>286.66399999999999</v>
      </c>
      <c r="S55" s="47"/>
      <c r="T55" s="47">
        <v>285</v>
      </c>
      <c r="U55" s="28"/>
      <c r="V55" s="28">
        <f t="shared" si="18"/>
        <v>291.95400000000001</v>
      </c>
      <c r="W55" s="48"/>
      <c r="X55" s="48">
        <v>290</v>
      </c>
      <c r="Y55" s="30"/>
      <c r="Z55" s="30">
        <f t="shared" si="7"/>
        <v>298.12</v>
      </c>
      <c r="AA55" s="49"/>
      <c r="AB55" s="49">
        <v>298</v>
      </c>
      <c r="AC55" s="32"/>
      <c r="AD55" s="32">
        <f t="shared" si="8"/>
        <v>305.42019999999997</v>
      </c>
      <c r="AE55" s="50"/>
      <c r="AF55" s="65">
        <v>305</v>
      </c>
      <c r="AG55" s="34"/>
      <c r="AH55" s="34">
        <f t="shared" si="23"/>
        <v>311.19264177999992</v>
      </c>
      <c r="AI55" s="51"/>
      <c r="AJ55" s="51"/>
      <c r="AK55" s="35" t="s">
        <v>30</v>
      </c>
      <c r="AL55" s="36"/>
    </row>
    <row r="56" spans="1:38" s="81" customFormat="1" ht="15.6" thickTop="1" thickBot="1" x14ac:dyDescent="0.35">
      <c r="A56" s="62"/>
      <c r="B56" s="83"/>
      <c r="C56" s="84"/>
      <c r="D56" s="84"/>
      <c r="E56" s="85"/>
      <c r="F56" s="86"/>
      <c r="G56" s="87"/>
      <c r="H56" s="88"/>
      <c r="I56" s="89"/>
      <c r="J56" s="90"/>
      <c r="K56" s="91"/>
      <c r="L56" s="91"/>
      <c r="M56" s="43"/>
      <c r="N56" s="43"/>
      <c r="O56" s="46"/>
      <c r="P56" s="46"/>
      <c r="Q56" s="47"/>
      <c r="R56" s="26"/>
      <c r="S56" s="47"/>
      <c r="T56" s="47"/>
      <c r="U56" s="28"/>
      <c r="V56" s="28"/>
      <c r="W56" s="48"/>
      <c r="X56" s="48"/>
      <c r="Y56" s="30"/>
      <c r="Z56" s="30"/>
      <c r="AA56" s="49"/>
      <c r="AB56" s="49"/>
      <c r="AC56" s="32"/>
      <c r="AD56" s="32"/>
      <c r="AE56" s="50"/>
      <c r="AF56" s="65"/>
      <c r="AG56" s="34"/>
      <c r="AH56" s="34"/>
      <c r="AI56" s="51"/>
      <c r="AJ56" s="51"/>
      <c r="AK56" s="35"/>
      <c r="AL56" s="36"/>
    </row>
    <row r="57" spans="1:38" s="81" customFormat="1" ht="15.6" thickTop="1" thickBot="1" x14ac:dyDescent="0.35">
      <c r="A57" s="62" t="s">
        <v>71</v>
      </c>
      <c r="B57" s="83"/>
      <c r="C57" s="84"/>
      <c r="D57" s="84"/>
      <c r="E57" s="85"/>
      <c r="F57" s="86"/>
      <c r="G57" s="87"/>
      <c r="H57" s="88"/>
      <c r="I57" s="89"/>
      <c r="J57" s="90"/>
      <c r="K57" s="91"/>
      <c r="L57" s="91"/>
      <c r="M57" s="43"/>
      <c r="N57" s="43"/>
      <c r="O57" s="46"/>
      <c r="P57" s="46"/>
      <c r="Q57" s="47"/>
      <c r="R57" s="26"/>
      <c r="S57" s="47"/>
      <c r="T57" s="47"/>
      <c r="U57" s="28"/>
      <c r="V57" s="28"/>
      <c r="W57" s="48"/>
      <c r="X57" s="48"/>
      <c r="Y57" s="30"/>
      <c r="Z57" s="30"/>
      <c r="AA57" s="49"/>
      <c r="AB57" s="49"/>
      <c r="AC57" s="32"/>
      <c r="AD57" s="32"/>
      <c r="AE57" s="50"/>
      <c r="AF57" s="65"/>
      <c r="AG57" s="34"/>
      <c r="AH57" s="34"/>
      <c r="AI57" s="51"/>
      <c r="AJ57" s="51"/>
      <c r="AK57" s="35"/>
      <c r="AL57" s="36"/>
    </row>
    <row r="58" spans="1:38" s="81" customFormat="1" ht="15.6" thickTop="1" thickBot="1" x14ac:dyDescent="0.35">
      <c r="A58" s="62" t="s">
        <v>72</v>
      </c>
      <c r="B58" s="83"/>
      <c r="C58" s="84"/>
      <c r="D58" s="84"/>
      <c r="E58" s="85"/>
      <c r="F58" s="86"/>
      <c r="G58" s="87"/>
      <c r="H58" s="88"/>
      <c r="I58" s="89"/>
      <c r="J58" s="90"/>
      <c r="K58" s="91"/>
      <c r="L58" s="91"/>
      <c r="M58" s="43"/>
      <c r="N58" s="43"/>
      <c r="O58" s="46"/>
      <c r="P58" s="46"/>
      <c r="Q58" s="47"/>
      <c r="R58" s="26"/>
      <c r="S58" s="47"/>
      <c r="T58" s="47" t="s">
        <v>49</v>
      </c>
      <c r="U58" s="28"/>
      <c r="V58" s="28"/>
      <c r="W58" s="48"/>
      <c r="X58" s="66">
        <v>145</v>
      </c>
      <c r="Y58" s="30"/>
      <c r="Z58" s="30">
        <f t="shared" si="7"/>
        <v>149.06</v>
      </c>
      <c r="AA58" s="67"/>
      <c r="AB58" s="67">
        <v>149</v>
      </c>
      <c r="AC58" s="32"/>
      <c r="AD58" s="32">
        <f t="shared" si="8"/>
        <v>152.71009999999998</v>
      </c>
      <c r="AE58" s="68"/>
      <c r="AF58" s="65">
        <v>150</v>
      </c>
      <c r="AG58" s="34"/>
      <c r="AH58" s="34">
        <f t="shared" si="23"/>
        <v>155.59632088999996</v>
      </c>
      <c r="AI58" s="51"/>
      <c r="AJ58" s="51"/>
      <c r="AK58" s="35" t="s">
        <v>30</v>
      </c>
      <c r="AL58" s="36"/>
    </row>
    <row r="59" spans="1:38" s="81" customFormat="1" ht="15.6" thickTop="1" thickBot="1" x14ac:dyDescent="0.35">
      <c r="A59" s="62"/>
      <c r="B59" s="83"/>
      <c r="C59" s="84"/>
      <c r="D59" s="84"/>
      <c r="E59" s="85"/>
      <c r="F59" s="86"/>
      <c r="G59" s="87"/>
      <c r="H59" s="88"/>
      <c r="I59" s="89"/>
      <c r="J59" s="90"/>
      <c r="K59" s="91"/>
      <c r="L59" s="91"/>
      <c r="M59" s="43"/>
      <c r="N59" s="43"/>
      <c r="O59" s="43"/>
      <c r="P59" s="43"/>
      <c r="Q59" s="26"/>
      <c r="R59" s="26"/>
      <c r="S59" s="26"/>
      <c r="T59" s="26"/>
      <c r="U59" s="28"/>
      <c r="V59" s="28"/>
      <c r="W59" s="28"/>
      <c r="X59" s="28"/>
      <c r="Y59" s="30"/>
      <c r="Z59" s="30"/>
      <c r="AA59" s="30"/>
      <c r="AB59" s="30"/>
      <c r="AC59" s="32"/>
      <c r="AD59" s="32"/>
      <c r="AE59" s="32"/>
      <c r="AF59" s="65"/>
      <c r="AG59" s="34"/>
      <c r="AH59" s="34"/>
      <c r="AI59" s="51"/>
      <c r="AJ59" s="51"/>
      <c r="AK59" s="35"/>
      <c r="AL59" s="36"/>
    </row>
    <row r="60" spans="1:38" ht="15.6" thickTop="1" thickBot="1" x14ac:dyDescent="0.35">
      <c r="A60" s="64" t="s">
        <v>73</v>
      </c>
      <c r="B60" s="44"/>
      <c r="C60" s="45"/>
      <c r="D60" s="45"/>
      <c r="E60" s="18"/>
      <c r="F60" s="18"/>
      <c r="G60" s="20"/>
      <c r="H60" s="20"/>
      <c r="I60" s="22"/>
      <c r="J60" s="22"/>
      <c r="K60" s="23"/>
      <c r="L60" s="23"/>
      <c r="M60" s="43"/>
      <c r="N60" s="43"/>
      <c r="O60" s="43"/>
      <c r="P60" s="43"/>
      <c r="Q60" s="26"/>
      <c r="R60" s="26"/>
      <c r="S60" s="26"/>
      <c r="T60" s="26"/>
      <c r="U60" s="28"/>
      <c r="V60" s="28"/>
      <c r="W60" s="28"/>
      <c r="X60" s="28"/>
      <c r="Y60" s="30"/>
      <c r="Z60" s="30"/>
      <c r="AA60" s="30"/>
      <c r="AB60" s="30"/>
      <c r="AC60" s="32"/>
      <c r="AD60" s="32"/>
      <c r="AE60" s="32"/>
      <c r="AF60" s="12"/>
      <c r="AG60" s="34"/>
      <c r="AH60" s="34"/>
      <c r="AI60" s="34"/>
      <c r="AJ60" s="34"/>
      <c r="AK60" s="35"/>
      <c r="AL60" s="36"/>
    </row>
    <row r="61" spans="1:38" ht="15.6" thickTop="1" thickBot="1" x14ac:dyDescent="0.35">
      <c r="A61" s="15" t="s">
        <v>74</v>
      </c>
      <c r="B61" s="44"/>
      <c r="C61" s="45"/>
      <c r="D61" s="45"/>
      <c r="E61" s="18"/>
      <c r="F61" s="18"/>
      <c r="G61" s="20"/>
      <c r="H61" s="20"/>
      <c r="I61" s="22"/>
      <c r="J61" s="22"/>
      <c r="K61" s="23"/>
      <c r="L61" s="23"/>
      <c r="M61" s="43"/>
      <c r="N61" s="43"/>
      <c r="O61" s="46"/>
      <c r="P61" s="46"/>
      <c r="Q61" s="47"/>
      <c r="R61" s="26"/>
      <c r="S61" s="47"/>
      <c r="T61" s="47"/>
      <c r="U61" s="28"/>
      <c r="V61" s="28"/>
      <c r="W61" s="48"/>
      <c r="X61" s="48"/>
      <c r="Y61" s="30"/>
      <c r="Z61" s="30"/>
      <c r="AA61" s="49"/>
      <c r="AB61" s="49"/>
      <c r="AC61" s="32"/>
      <c r="AD61" s="32"/>
      <c r="AE61" s="50"/>
      <c r="AF61" s="65"/>
      <c r="AG61" s="34"/>
      <c r="AH61" s="34"/>
      <c r="AI61" s="51"/>
      <c r="AJ61" s="51"/>
      <c r="AK61" s="35"/>
      <c r="AL61" s="36"/>
    </row>
    <row r="62" spans="1:38" s="81" customFormat="1" ht="26.4" thickTop="1" thickBot="1" x14ac:dyDescent="0.35">
      <c r="A62" s="62" t="s">
        <v>75</v>
      </c>
      <c r="B62" s="74"/>
      <c r="C62" s="75"/>
      <c r="D62" s="75"/>
      <c r="E62" s="50"/>
      <c r="F62" s="50"/>
      <c r="G62" s="78"/>
      <c r="H62" s="78"/>
      <c r="I62" s="80"/>
      <c r="J62" s="80"/>
      <c r="K62" s="73">
        <v>770</v>
      </c>
      <c r="L62" s="73">
        <v>5390</v>
      </c>
      <c r="M62" s="43">
        <f t="shared" si="2"/>
        <v>787.09400000000005</v>
      </c>
      <c r="N62" s="43">
        <f t="shared" si="3"/>
        <v>5509.6580000000004</v>
      </c>
      <c r="O62" s="43">
        <v>790</v>
      </c>
      <c r="P62" s="43">
        <v>5510</v>
      </c>
      <c r="Q62" s="26">
        <f t="shared" ref="Q62" si="28">O62*$Q$2</f>
        <v>808.80200000000002</v>
      </c>
      <c r="R62" s="26">
        <f t="shared" ref="R62:R67" si="29">P62*$R$2</f>
        <v>5641.1379999999999</v>
      </c>
      <c r="S62" s="26">
        <v>810</v>
      </c>
      <c r="T62" s="26">
        <v>5640</v>
      </c>
      <c r="U62" s="28">
        <f t="shared" ref="U62:U82" si="30">S62*$U$2</f>
        <v>829.76400000000001</v>
      </c>
      <c r="V62" s="28">
        <f t="shared" si="18"/>
        <v>5777.616</v>
      </c>
      <c r="W62" s="28">
        <v>830</v>
      </c>
      <c r="X62" s="28">
        <v>5780</v>
      </c>
      <c r="Y62" s="30">
        <f t="shared" ref="Y62" si="31">W62*$Y$2</f>
        <v>853.24</v>
      </c>
      <c r="Z62" s="30">
        <f t="shared" si="7"/>
        <v>5941.84</v>
      </c>
      <c r="AA62" s="30">
        <v>853.24</v>
      </c>
      <c r="AB62" s="30">
        <v>5941.84</v>
      </c>
      <c r="AC62" s="32">
        <f t="shared" ref="AC62:AC117" si="32">$AC$2*Y62</f>
        <v>874.4856759999999</v>
      </c>
      <c r="AD62" s="32">
        <f t="shared" ref="AD62:AD118" si="33">AB62*$AC$2</f>
        <v>6089.7918159999999</v>
      </c>
      <c r="AE62" s="12">
        <f t="shared" ref="AE62" si="34">$AC$2*AA62</f>
        <v>874.4856759999999</v>
      </c>
      <c r="AF62" s="12">
        <v>6090</v>
      </c>
      <c r="AG62" s="34">
        <f t="shared" ref="AG62:AG117" si="35">AC62*$AG$2</f>
        <v>891.01345527639978</v>
      </c>
      <c r="AH62" s="34">
        <f t="shared" si="23"/>
        <v>6204.8888813223994</v>
      </c>
      <c r="AI62" s="34"/>
      <c r="AJ62" s="34"/>
      <c r="AK62" s="35" t="s">
        <v>30</v>
      </c>
      <c r="AL62" s="36"/>
    </row>
    <row r="63" spans="1:38" ht="15.6" thickTop="1" thickBot="1" x14ac:dyDescent="0.35">
      <c r="A63" s="15" t="s">
        <v>76</v>
      </c>
      <c r="B63" s="44">
        <v>280</v>
      </c>
      <c r="C63" s="45"/>
      <c r="D63" s="45">
        <f t="shared" si="24"/>
        <v>280</v>
      </c>
      <c r="E63" s="18"/>
      <c r="F63" s="32">
        <f t="shared" ref="F63:F65" si="36">D63*$E$2</f>
        <v>285.76799999999997</v>
      </c>
      <c r="G63" s="20"/>
      <c r="H63" s="56">
        <v>285</v>
      </c>
      <c r="I63" s="22"/>
      <c r="J63" s="57">
        <f t="shared" ref="J63:J67" si="37">H63*$I$2</f>
        <v>290.01600000000002</v>
      </c>
      <c r="K63" s="58"/>
      <c r="L63" s="58">
        <v>290</v>
      </c>
      <c r="M63" s="43">
        <f t="shared" si="2"/>
        <v>0</v>
      </c>
      <c r="N63" s="43">
        <f t="shared" si="3"/>
        <v>296.43799999999999</v>
      </c>
      <c r="O63" s="43"/>
      <c r="P63" s="43">
        <v>295</v>
      </c>
      <c r="Q63" s="26"/>
      <c r="R63" s="26">
        <f t="shared" si="29"/>
        <v>302.02100000000002</v>
      </c>
      <c r="S63" s="26"/>
      <c r="T63" s="26">
        <v>300</v>
      </c>
      <c r="U63" s="28">
        <f t="shared" si="30"/>
        <v>0</v>
      </c>
      <c r="V63" s="28">
        <f t="shared" si="18"/>
        <v>307.32</v>
      </c>
      <c r="W63" s="28"/>
      <c r="X63" s="28">
        <v>310</v>
      </c>
      <c r="Y63" s="30"/>
      <c r="Z63" s="30">
        <f t="shared" si="7"/>
        <v>318.68</v>
      </c>
      <c r="AA63" s="30"/>
      <c r="AB63" s="30">
        <v>318.68</v>
      </c>
      <c r="AC63" s="32"/>
      <c r="AD63" s="32">
        <f t="shared" si="33"/>
        <v>326.61513199999996</v>
      </c>
      <c r="AE63" s="32"/>
      <c r="AF63" s="12">
        <v>327</v>
      </c>
      <c r="AG63" s="34"/>
      <c r="AH63" s="34">
        <f t="shared" si="23"/>
        <v>332.78815799479992</v>
      </c>
      <c r="AI63" s="34"/>
      <c r="AJ63" s="34"/>
      <c r="AK63" s="35" t="s">
        <v>30</v>
      </c>
      <c r="AL63" s="36"/>
    </row>
    <row r="64" spans="1:38" ht="15.6" thickTop="1" thickBot="1" x14ac:dyDescent="0.35">
      <c r="A64" s="15" t="s">
        <v>77</v>
      </c>
      <c r="B64" s="44">
        <v>280</v>
      </c>
      <c r="C64" s="45"/>
      <c r="D64" s="45">
        <f t="shared" si="24"/>
        <v>280</v>
      </c>
      <c r="E64" s="18"/>
      <c r="F64" s="32">
        <f t="shared" si="36"/>
        <v>285.76799999999997</v>
      </c>
      <c r="G64" s="20"/>
      <c r="H64" s="56">
        <v>285</v>
      </c>
      <c r="I64" s="22"/>
      <c r="J64" s="57">
        <f t="shared" si="37"/>
        <v>290.01600000000002</v>
      </c>
      <c r="K64" s="58"/>
      <c r="L64" s="58">
        <v>290</v>
      </c>
      <c r="M64" s="43">
        <f t="shared" si="2"/>
        <v>0</v>
      </c>
      <c r="N64" s="43">
        <f t="shared" si="3"/>
        <v>296.43799999999999</v>
      </c>
      <c r="O64" s="46"/>
      <c r="P64" s="46">
        <v>295</v>
      </c>
      <c r="Q64" s="47"/>
      <c r="R64" s="26">
        <f t="shared" si="29"/>
        <v>302.02100000000002</v>
      </c>
      <c r="S64" s="47"/>
      <c r="T64" s="47">
        <v>300</v>
      </c>
      <c r="U64" s="28">
        <f t="shared" si="30"/>
        <v>0</v>
      </c>
      <c r="V64" s="28">
        <f t="shared" si="18"/>
        <v>307.32</v>
      </c>
      <c r="W64" s="48"/>
      <c r="X64" s="48">
        <v>310</v>
      </c>
      <c r="Y64" s="30"/>
      <c r="Z64" s="30">
        <f t="shared" si="7"/>
        <v>318.68</v>
      </c>
      <c r="AA64" s="49"/>
      <c r="AB64" s="49">
        <v>318.68</v>
      </c>
      <c r="AC64" s="32"/>
      <c r="AD64" s="32">
        <f t="shared" si="33"/>
        <v>326.61513199999996</v>
      </c>
      <c r="AE64" s="32"/>
      <c r="AF64" s="12">
        <v>327</v>
      </c>
      <c r="AG64" s="34"/>
      <c r="AH64" s="34">
        <f t="shared" si="23"/>
        <v>332.78815799479992</v>
      </c>
      <c r="AI64" s="34"/>
      <c r="AJ64" s="34"/>
      <c r="AK64" s="35" t="s">
        <v>30</v>
      </c>
      <c r="AL64" s="36"/>
    </row>
    <row r="65" spans="1:38" ht="15.6" thickTop="1" thickBot="1" x14ac:dyDescent="0.35">
      <c r="A65" s="62" t="s">
        <v>78</v>
      </c>
      <c r="B65" s="44">
        <v>920</v>
      </c>
      <c r="C65" s="45"/>
      <c r="D65" s="45">
        <f t="shared" si="24"/>
        <v>920</v>
      </c>
      <c r="E65" s="18"/>
      <c r="F65" s="32">
        <f t="shared" si="36"/>
        <v>938.952</v>
      </c>
      <c r="G65" s="20"/>
      <c r="H65" s="56">
        <v>940</v>
      </c>
      <c r="I65" s="22"/>
      <c r="J65" s="57">
        <f t="shared" si="37"/>
        <v>956.5440000000001</v>
      </c>
      <c r="K65" s="58"/>
      <c r="L65" s="58">
        <v>960</v>
      </c>
      <c r="M65" s="43">
        <f t="shared" si="2"/>
        <v>0</v>
      </c>
      <c r="N65" s="43">
        <f t="shared" si="3"/>
        <v>981.31200000000001</v>
      </c>
      <c r="O65" s="43"/>
      <c r="P65" s="43">
        <v>981</v>
      </c>
      <c r="Q65" s="26"/>
      <c r="R65" s="26">
        <f t="shared" si="29"/>
        <v>1004.3478</v>
      </c>
      <c r="S65" s="26"/>
      <c r="T65" s="26">
        <v>1000</v>
      </c>
      <c r="U65" s="28">
        <f t="shared" si="30"/>
        <v>0</v>
      </c>
      <c r="V65" s="28">
        <f t="shared" si="18"/>
        <v>1024.4000000000001</v>
      </c>
      <c r="W65" s="28"/>
      <c r="X65" s="66">
        <v>1250</v>
      </c>
      <c r="Y65" s="30"/>
      <c r="Z65" s="49">
        <f t="shared" si="7"/>
        <v>1285</v>
      </c>
      <c r="AA65" s="49"/>
      <c r="AB65" s="49">
        <v>1285</v>
      </c>
      <c r="AC65" s="32"/>
      <c r="AD65" s="32">
        <f t="shared" si="33"/>
        <v>1316.9965</v>
      </c>
      <c r="AE65" s="32"/>
      <c r="AF65" s="12">
        <v>1317</v>
      </c>
      <c r="AG65" s="34"/>
      <c r="AH65" s="34">
        <f t="shared" si="23"/>
        <v>1341.8877338499999</v>
      </c>
      <c r="AI65" s="34"/>
      <c r="AJ65" s="34"/>
      <c r="AK65" s="35" t="s">
        <v>30</v>
      </c>
      <c r="AL65" s="36"/>
    </row>
    <row r="66" spans="1:38" ht="15.6" thickTop="1" thickBot="1" x14ac:dyDescent="0.35">
      <c r="A66" s="62" t="s">
        <v>79</v>
      </c>
      <c r="B66" s="44"/>
      <c r="C66" s="45"/>
      <c r="D66" s="45"/>
      <c r="E66" s="18"/>
      <c r="F66" s="32"/>
      <c r="G66" s="20"/>
      <c r="H66" s="56"/>
      <c r="I66" s="22"/>
      <c r="J66" s="57"/>
      <c r="K66" s="58"/>
      <c r="L66" s="58"/>
      <c r="M66" s="43"/>
      <c r="N66" s="43"/>
      <c r="O66" s="43"/>
      <c r="P66" s="43"/>
      <c r="Q66" s="26"/>
      <c r="R66" s="26"/>
      <c r="S66" s="26"/>
      <c r="T66" s="47">
        <v>1500</v>
      </c>
      <c r="U66" s="28">
        <f t="shared" si="30"/>
        <v>0</v>
      </c>
      <c r="V66" s="28">
        <f t="shared" si="18"/>
        <v>1536.6</v>
      </c>
      <c r="W66" s="48"/>
      <c r="X66" s="66" t="s">
        <v>23</v>
      </c>
      <c r="Y66" s="30"/>
      <c r="Z66" s="49" t="s">
        <v>23</v>
      </c>
      <c r="AA66" s="49"/>
      <c r="AB66" s="49">
        <v>1600</v>
      </c>
      <c r="AC66" s="32"/>
      <c r="AD66" s="32">
        <f t="shared" si="33"/>
        <v>1639.84</v>
      </c>
      <c r="AE66" s="32"/>
      <c r="AF66" s="12">
        <v>1640</v>
      </c>
      <c r="AG66" s="34"/>
      <c r="AH66" s="34">
        <f t="shared" si="23"/>
        <v>1670.8329759999997</v>
      </c>
      <c r="AI66" s="34"/>
      <c r="AJ66" s="34"/>
      <c r="AK66" s="35" t="s">
        <v>30</v>
      </c>
      <c r="AL66" s="36"/>
    </row>
    <row r="67" spans="1:38" ht="15.6" thickTop="1" thickBot="1" x14ac:dyDescent="0.35">
      <c r="A67" s="15" t="s">
        <v>80</v>
      </c>
      <c r="B67" s="44" t="s">
        <v>81</v>
      </c>
      <c r="C67" s="45" t="s">
        <v>81</v>
      </c>
      <c r="D67" s="45" t="s">
        <v>81</v>
      </c>
      <c r="E67" s="18"/>
      <c r="F67" s="32">
        <v>90</v>
      </c>
      <c r="G67" s="20"/>
      <c r="H67" s="56">
        <v>90</v>
      </c>
      <c r="I67" s="22"/>
      <c r="J67" s="57">
        <f t="shared" si="37"/>
        <v>91.584000000000003</v>
      </c>
      <c r="K67" s="58"/>
      <c r="L67" s="58">
        <v>90</v>
      </c>
      <c r="M67" s="43">
        <f t="shared" si="2"/>
        <v>0</v>
      </c>
      <c r="N67" s="43">
        <f t="shared" si="3"/>
        <v>91.998000000000005</v>
      </c>
      <c r="O67" s="43"/>
      <c r="P67" s="43">
        <v>95</v>
      </c>
      <c r="Q67" s="26"/>
      <c r="R67" s="26">
        <f t="shared" si="29"/>
        <v>97.26100000000001</v>
      </c>
      <c r="S67" s="26"/>
      <c r="T67" s="26">
        <v>100</v>
      </c>
      <c r="U67" s="28">
        <f t="shared" si="30"/>
        <v>0</v>
      </c>
      <c r="V67" s="28">
        <f t="shared" si="18"/>
        <v>102.44</v>
      </c>
      <c r="W67" s="28"/>
      <c r="X67" s="28">
        <v>100</v>
      </c>
      <c r="Y67" s="30"/>
      <c r="Z67" s="30">
        <f t="shared" si="7"/>
        <v>102.8</v>
      </c>
      <c r="AA67" s="30"/>
      <c r="AB67" s="30">
        <v>100</v>
      </c>
      <c r="AC67" s="32"/>
      <c r="AD67" s="32">
        <f t="shared" si="33"/>
        <v>102.49</v>
      </c>
      <c r="AE67" s="32"/>
      <c r="AF67" s="12">
        <v>100</v>
      </c>
      <c r="AG67" s="34"/>
      <c r="AH67" s="34">
        <f t="shared" si="23"/>
        <v>104.42706099999998</v>
      </c>
      <c r="AI67" s="34"/>
      <c r="AJ67" s="34"/>
      <c r="AK67" s="35" t="s">
        <v>30</v>
      </c>
      <c r="AL67" s="36"/>
    </row>
    <row r="68" spans="1:38" ht="15.6" thickTop="1" thickBot="1" x14ac:dyDescent="0.35">
      <c r="A68" s="15"/>
      <c r="B68" s="44"/>
      <c r="C68" s="45"/>
      <c r="D68" s="45"/>
      <c r="E68" s="18"/>
      <c r="F68" s="18"/>
      <c r="G68" s="20"/>
      <c r="H68" s="20"/>
      <c r="I68" s="22"/>
      <c r="J68" s="22"/>
      <c r="K68" s="23"/>
      <c r="L68" s="23"/>
      <c r="M68" s="43"/>
      <c r="N68" s="43"/>
      <c r="O68" s="46"/>
      <c r="P68" s="46"/>
      <c r="Q68" s="47"/>
      <c r="R68" s="26"/>
      <c r="S68" s="47"/>
      <c r="T68" s="47"/>
      <c r="U68" s="28"/>
      <c r="V68" s="28"/>
      <c r="W68" s="48"/>
      <c r="X68" s="48"/>
      <c r="Y68" s="30"/>
      <c r="Z68" s="30"/>
      <c r="AA68" s="49"/>
      <c r="AB68" s="49"/>
      <c r="AC68" s="32"/>
      <c r="AD68" s="32"/>
      <c r="AE68" s="32"/>
      <c r="AF68" s="32"/>
      <c r="AG68" s="34"/>
      <c r="AH68" s="34"/>
      <c r="AI68" s="34"/>
      <c r="AJ68" s="34"/>
      <c r="AK68" s="35"/>
      <c r="AL68" s="36"/>
    </row>
    <row r="69" spans="1:38" s="81" customFormat="1" ht="51.6" thickTop="1" thickBot="1" x14ac:dyDescent="0.35">
      <c r="A69" s="71" t="s">
        <v>82</v>
      </c>
      <c r="B69" s="83"/>
      <c r="C69" s="84"/>
      <c r="D69" s="84"/>
      <c r="E69" s="85"/>
      <c r="F69" s="86"/>
      <c r="G69" s="87"/>
      <c r="H69" s="88"/>
      <c r="I69" s="89"/>
      <c r="J69" s="90"/>
      <c r="K69" s="91"/>
      <c r="L69" s="91"/>
      <c r="M69" s="43"/>
      <c r="N69" s="43"/>
      <c r="O69" s="43"/>
      <c r="P69" s="43"/>
      <c r="Q69" s="26"/>
      <c r="R69" s="26"/>
      <c r="S69" s="26"/>
      <c r="T69" s="26"/>
      <c r="U69" s="28"/>
      <c r="V69" s="28"/>
      <c r="W69" s="28"/>
      <c r="X69" s="28"/>
      <c r="Y69" s="30"/>
      <c r="Z69" s="30"/>
      <c r="AA69" s="30"/>
      <c r="AB69" s="30"/>
      <c r="AC69" s="32"/>
      <c r="AD69" s="32"/>
      <c r="AE69" s="12"/>
      <c r="AF69" s="12"/>
      <c r="AG69" s="34"/>
      <c r="AH69" s="34"/>
      <c r="AI69" s="34"/>
      <c r="AJ69" s="34"/>
      <c r="AK69" s="35"/>
      <c r="AL69" s="36"/>
    </row>
    <row r="70" spans="1:38" ht="15.6" thickTop="1" thickBot="1" x14ac:dyDescent="0.35">
      <c r="A70" s="53" t="s">
        <v>83</v>
      </c>
      <c r="B70" s="59" t="s">
        <v>84</v>
      </c>
      <c r="C70" s="60">
        <v>120</v>
      </c>
      <c r="D70" s="60">
        <v>590</v>
      </c>
      <c r="E70" s="92">
        <v>123</v>
      </c>
      <c r="F70" s="92">
        <f>D70*$E$2</f>
        <v>602.154</v>
      </c>
      <c r="G70" s="93">
        <v>125</v>
      </c>
      <c r="H70" s="69">
        <v>600</v>
      </c>
      <c r="I70" s="70">
        <f t="shared" ref="I70:J75" si="38">G70*$I$2</f>
        <v>127.2</v>
      </c>
      <c r="J70" s="70">
        <f t="shared" si="38"/>
        <v>610.56000000000006</v>
      </c>
      <c r="K70" s="72">
        <v>140</v>
      </c>
      <c r="L70" s="72">
        <v>980</v>
      </c>
      <c r="M70" s="43">
        <f t="shared" ref="M70:M118" si="39">K70*$M$2</f>
        <v>143.108</v>
      </c>
      <c r="N70" s="43">
        <f t="shared" ref="N70:N118" si="40">L70*$N$2</f>
        <v>1001.756</v>
      </c>
      <c r="O70" s="43">
        <v>145</v>
      </c>
      <c r="P70" s="43">
        <v>1000</v>
      </c>
      <c r="Q70" s="26">
        <f t="shared" ref="Q70:Q75" si="41">O70*$Q$2</f>
        <v>148.45099999999999</v>
      </c>
      <c r="R70" s="26">
        <f t="shared" ref="R70:R75" si="42">P70*$R$2</f>
        <v>1023.8000000000001</v>
      </c>
      <c r="S70" s="26">
        <v>150</v>
      </c>
      <c r="T70" s="26">
        <v>1025</v>
      </c>
      <c r="U70" s="28">
        <f t="shared" si="30"/>
        <v>153.66</v>
      </c>
      <c r="V70" s="28">
        <f t="shared" si="18"/>
        <v>1050.01</v>
      </c>
      <c r="W70" s="28">
        <v>155</v>
      </c>
      <c r="X70" s="28">
        <v>1050</v>
      </c>
      <c r="Y70" s="30">
        <f t="shared" ref="Y70:Y117" si="43">W70*$Y$2</f>
        <v>159.34</v>
      </c>
      <c r="Z70" s="30">
        <f t="shared" ref="Z70:Z118" si="44">X70*$Z$2</f>
        <v>1079.4000000000001</v>
      </c>
      <c r="AA70" s="30">
        <v>159.34</v>
      </c>
      <c r="AB70" s="30">
        <v>1079.4000000000001</v>
      </c>
      <c r="AC70" s="32">
        <f t="shared" si="32"/>
        <v>163.30756599999998</v>
      </c>
      <c r="AD70" s="32">
        <f t="shared" si="33"/>
        <v>1106.2770600000001</v>
      </c>
      <c r="AE70" s="12">
        <f t="shared" ref="AE70:AE75" si="45">$AC$2*AA70</f>
        <v>163.30756599999998</v>
      </c>
      <c r="AF70" s="12">
        <v>1106</v>
      </c>
      <c r="AG70" s="34">
        <f t="shared" si="35"/>
        <v>166.39407899739996</v>
      </c>
      <c r="AH70" s="34">
        <f t="shared" si="23"/>
        <v>1127.185696434</v>
      </c>
      <c r="AI70" s="34"/>
      <c r="AJ70" s="34"/>
      <c r="AK70" s="35" t="s">
        <v>30</v>
      </c>
      <c r="AL70" s="36"/>
    </row>
    <row r="71" spans="1:38" ht="15.6" thickTop="1" thickBot="1" x14ac:dyDescent="0.35">
      <c r="A71" s="53" t="s">
        <v>85</v>
      </c>
      <c r="B71" s="59" t="s">
        <v>84</v>
      </c>
      <c r="C71" s="60">
        <v>120</v>
      </c>
      <c r="D71" s="60">
        <v>590</v>
      </c>
      <c r="E71" s="92">
        <v>123</v>
      </c>
      <c r="F71" s="92">
        <f t="shared" ref="F71:F75" si="46">D71*$E$2</f>
        <v>602.154</v>
      </c>
      <c r="G71" s="93">
        <v>125</v>
      </c>
      <c r="H71" s="69">
        <v>600</v>
      </c>
      <c r="I71" s="70">
        <f t="shared" si="38"/>
        <v>127.2</v>
      </c>
      <c r="J71" s="70">
        <f t="shared" si="38"/>
        <v>610.56000000000006</v>
      </c>
      <c r="K71" s="72">
        <v>140</v>
      </c>
      <c r="L71" s="72">
        <v>980</v>
      </c>
      <c r="M71" s="43">
        <f t="shared" si="39"/>
        <v>143.108</v>
      </c>
      <c r="N71" s="43">
        <f t="shared" si="40"/>
        <v>1001.756</v>
      </c>
      <c r="O71" s="46">
        <v>145</v>
      </c>
      <c r="P71" s="46">
        <v>1000</v>
      </c>
      <c r="Q71" s="47">
        <f t="shared" si="41"/>
        <v>148.45099999999999</v>
      </c>
      <c r="R71" s="26">
        <f t="shared" si="42"/>
        <v>1023.8000000000001</v>
      </c>
      <c r="S71" s="47">
        <v>150</v>
      </c>
      <c r="T71" s="47">
        <v>1025</v>
      </c>
      <c r="U71" s="28">
        <f t="shared" si="30"/>
        <v>153.66</v>
      </c>
      <c r="V71" s="28">
        <f t="shared" si="18"/>
        <v>1050.01</v>
      </c>
      <c r="W71" s="28">
        <v>155</v>
      </c>
      <c r="X71" s="28">
        <v>1050</v>
      </c>
      <c r="Y71" s="30">
        <f t="shared" si="43"/>
        <v>159.34</v>
      </c>
      <c r="Z71" s="30">
        <f t="shared" si="44"/>
        <v>1079.4000000000001</v>
      </c>
      <c r="AA71" s="30">
        <v>159.34</v>
      </c>
      <c r="AB71" s="30">
        <v>1079.4000000000001</v>
      </c>
      <c r="AC71" s="32">
        <f t="shared" si="32"/>
        <v>163.30756599999998</v>
      </c>
      <c r="AD71" s="32">
        <f t="shared" si="33"/>
        <v>1106.2770600000001</v>
      </c>
      <c r="AE71" s="12">
        <f t="shared" si="45"/>
        <v>163.30756599999998</v>
      </c>
      <c r="AF71" s="12">
        <v>1106</v>
      </c>
      <c r="AG71" s="34">
        <f t="shared" si="35"/>
        <v>166.39407899739996</v>
      </c>
      <c r="AH71" s="34">
        <f t="shared" si="23"/>
        <v>1127.185696434</v>
      </c>
      <c r="AI71" s="34"/>
      <c r="AJ71" s="34"/>
      <c r="AK71" s="35" t="s">
        <v>30</v>
      </c>
      <c r="AL71" s="36"/>
    </row>
    <row r="72" spans="1:38" ht="15.6" thickTop="1" thickBot="1" x14ac:dyDescent="0.35">
      <c r="A72" s="53" t="s">
        <v>86</v>
      </c>
      <c r="B72" s="59" t="s">
        <v>84</v>
      </c>
      <c r="C72" s="60">
        <v>120</v>
      </c>
      <c r="D72" s="60">
        <v>590</v>
      </c>
      <c r="E72" s="92">
        <v>123</v>
      </c>
      <c r="F72" s="92">
        <f t="shared" si="46"/>
        <v>602.154</v>
      </c>
      <c r="G72" s="93">
        <v>125</v>
      </c>
      <c r="H72" s="69">
        <v>600</v>
      </c>
      <c r="I72" s="70">
        <f t="shared" si="38"/>
        <v>127.2</v>
      </c>
      <c r="J72" s="70">
        <f t="shared" si="38"/>
        <v>610.56000000000006</v>
      </c>
      <c r="K72" s="72">
        <v>140</v>
      </c>
      <c r="L72" s="72">
        <v>980</v>
      </c>
      <c r="M72" s="43">
        <f t="shared" si="39"/>
        <v>143.108</v>
      </c>
      <c r="N72" s="43">
        <f t="shared" si="40"/>
        <v>1001.756</v>
      </c>
      <c r="O72" s="43">
        <v>145</v>
      </c>
      <c r="P72" s="43">
        <v>1000</v>
      </c>
      <c r="Q72" s="26">
        <f t="shared" si="41"/>
        <v>148.45099999999999</v>
      </c>
      <c r="R72" s="26">
        <f t="shared" si="42"/>
        <v>1023.8000000000001</v>
      </c>
      <c r="S72" s="26">
        <v>150</v>
      </c>
      <c r="T72" s="26">
        <v>1025</v>
      </c>
      <c r="U72" s="28">
        <f t="shared" si="30"/>
        <v>153.66</v>
      </c>
      <c r="V72" s="28">
        <f t="shared" si="18"/>
        <v>1050.01</v>
      </c>
      <c r="W72" s="28">
        <v>155</v>
      </c>
      <c r="X72" s="28">
        <v>1050</v>
      </c>
      <c r="Y72" s="30">
        <f t="shared" si="43"/>
        <v>159.34</v>
      </c>
      <c r="Z72" s="30">
        <f t="shared" si="44"/>
        <v>1079.4000000000001</v>
      </c>
      <c r="AA72" s="30">
        <v>159.34</v>
      </c>
      <c r="AB72" s="30">
        <v>1079.4000000000001</v>
      </c>
      <c r="AC72" s="32">
        <f t="shared" si="32"/>
        <v>163.30756599999998</v>
      </c>
      <c r="AD72" s="32">
        <f t="shared" si="33"/>
        <v>1106.2770600000001</v>
      </c>
      <c r="AE72" s="12">
        <f t="shared" si="45"/>
        <v>163.30756599999998</v>
      </c>
      <c r="AF72" s="12">
        <v>1106</v>
      </c>
      <c r="AG72" s="34">
        <f t="shared" si="35"/>
        <v>166.39407899739996</v>
      </c>
      <c r="AH72" s="34">
        <f t="shared" si="23"/>
        <v>1127.185696434</v>
      </c>
      <c r="AI72" s="34"/>
      <c r="AJ72" s="34"/>
      <c r="AK72" s="35" t="s">
        <v>30</v>
      </c>
      <c r="AL72" s="36"/>
    </row>
    <row r="73" spans="1:38" ht="15.6" thickTop="1" thickBot="1" x14ac:dyDescent="0.35">
      <c r="A73" s="53" t="s">
        <v>87</v>
      </c>
      <c r="B73" s="59" t="s">
        <v>84</v>
      </c>
      <c r="C73" s="60">
        <v>120</v>
      </c>
      <c r="D73" s="60">
        <v>590</v>
      </c>
      <c r="E73" s="92">
        <v>123</v>
      </c>
      <c r="F73" s="92">
        <f t="shared" si="46"/>
        <v>602.154</v>
      </c>
      <c r="G73" s="93">
        <v>125</v>
      </c>
      <c r="H73" s="69">
        <v>600</v>
      </c>
      <c r="I73" s="70">
        <f t="shared" si="38"/>
        <v>127.2</v>
      </c>
      <c r="J73" s="70">
        <f t="shared" si="38"/>
        <v>610.56000000000006</v>
      </c>
      <c r="K73" s="72">
        <v>140</v>
      </c>
      <c r="L73" s="72">
        <v>980</v>
      </c>
      <c r="M73" s="43">
        <f t="shared" si="39"/>
        <v>143.108</v>
      </c>
      <c r="N73" s="43">
        <f t="shared" si="40"/>
        <v>1001.756</v>
      </c>
      <c r="O73" s="43">
        <v>145</v>
      </c>
      <c r="P73" s="43">
        <v>1000</v>
      </c>
      <c r="Q73" s="26">
        <f t="shared" si="41"/>
        <v>148.45099999999999</v>
      </c>
      <c r="R73" s="26">
        <f t="shared" si="42"/>
        <v>1023.8000000000001</v>
      </c>
      <c r="S73" s="26">
        <v>150</v>
      </c>
      <c r="T73" s="26">
        <v>1025</v>
      </c>
      <c r="U73" s="28">
        <f t="shared" si="30"/>
        <v>153.66</v>
      </c>
      <c r="V73" s="28">
        <f t="shared" si="18"/>
        <v>1050.01</v>
      </c>
      <c r="W73" s="28">
        <v>155</v>
      </c>
      <c r="X73" s="28">
        <v>1050</v>
      </c>
      <c r="Y73" s="30">
        <f t="shared" si="43"/>
        <v>159.34</v>
      </c>
      <c r="Z73" s="30">
        <f t="shared" si="44"/>
        <v>1079.4000000000001</v>
      </c>
      <c r="AA73" s="30">
        <v>159.34</v>
      </c>
      <c r="AB73" s="30">
        <v>1079.4000000000001</v>
      </c>
      <c r="AC73" s="32">
        <f t="shared" si="32"/>
        <v>163.30756599999998</v>
      </c>
      <c r="AD73" s="32">
        <f t="shared" si="33"/>
        <v>1106.2770600000001</v>
      </c>
      <c r="AE73" s="12">
        <f t="shared" si="45"/>
        <v>163.30756599999998</v>
      </c>
      <c r="AF73" s="12">
        <v>1106</v>
      </c>
      <c r="AG73" s="34">
        <f t="shared" si="35"/>
        <v>166.39407899739996</v>
      </c>
      <c r="AH73" s="34">
        <f t="shared" si="23"/>
        <v>1127.185696434</v>
      </c>
      <c r="AI73" s="34"/>
      <c r="AJ73" s="34"/>
      <c r="AK73" s="35" t="s">
        <v>30</v>
      </c>
      <c r="AL73" s="36"/>
    </row>
    <row r="74" spans="1:38" ht="15.6" thickTop="1" thickBot="1" x14ac:dyDescent="0.35">
      <c r="A74" s="53" t="s">
        <v>88</v>
      </c>
      <c r="B74" s="59" t="s">
        <v>84</v>
      </c>
      <c r="C74" s="60">
        <v>120</v>
      </c>
      <c r="D74" s="60">
        <v>590</v>
      </c>
      <c r="E74" s="92">
        <v>123</v>
      </c>
      <c r="F74" s="92">
        <f t="shared" si="46"/>
        <v>602.154</v>
      </c>
      <c r="G74" s="93">
        <v>125</v>
      </c>
      <c r="H74" s="69">
        <v>600</v>
      </c>
      <c r="I74" s="70">
        <f t="shared" si="38"/>
        <v>127.2</v>
      </c>
      <c r="J74" s="70">
        <f t="shared" si="38"/>
        <v>610.56000000000006</v>
      </c>
      <c r="K74" s="72">
        <v>140</v>
      </c>
      <c r="L74" s="72">
        <v>980</v>
      </c>
      <c r="M74" s="43">
        <f t="shared" si="39"/>
        <v>143.108</v>
      </c>
      <c r="N74" s="43">
        <f t="shared" si="40"/>
        <v>1001.756</v>
      </c>
      <c r="O74" s="46">
        <v>145</v>
      </c>
      <c r="P74" s="46">
        <v>1000</v>
      </c>
      <c r="Q74" s="47">
        <f t="shared" si="41"/>
        <v>148.45099999999999</v>
      </c>
      <c r="R74" s="26">
        <f t="shared" si="42"/>
        <v>1023.8000000000001</v>
      </c>
      <c r="S74" s="47">
        <v>150</v>
      </c>
      <c r="T74" s="47">
        <v>1025</v>
      </c>
      <c r="U74" s="28">
        <f t="shared" si="30"/>
        <v>153.66</v>
      </c>
      <c r="V74" s="28">
        <f t="shared" si="18"/>
        <v>1050.01</v>
      </c>
      <c r="W74" s="28">
        <v>155</v>
      </c>
      <c r="X74" s="28">
        <v>1050</v>
      </c>
      <c r="Y74" s="30">
        <f t="shared" si="43"/>
        <v>159.34</v>
      </c>
      <c r="Z74" s="30">
        <f t="shared" si="44"/>
        <v>1079.4000000000001</v>
      </c>
      <c r="AA74" s="30">
        <v>159.34</v>
      </c>
      <c r="AB74" s="30">
        <v>1079.4000000000001</v>
      </c>
      <c r="AC74" s="32">
        <f t="shared" si="32"/>
        <v>163.30756599999998</v>
      </c>
      <c r="AD74" s="32">
        <f t="shared" si="33"/>
        <v>1106.2770600000001</v>
      </c>
      <c r="AE74" s="12">
        <f t="shared" si="45"/>
        <v>163.30756599999998</v>
      </c>
      <c r="AF74" s="12">
        <v>1106</v>
      </c>
      <c r="AG74" s="34">
        <f t="shared" si="35"/>
        <v>166.39407899739996</v>
      </c>
      <c r="AH74" s="34">
        <f t="shared" si="23"/>
        <v>1127.185696434</v>
      </c>
      <c r="AI74" s="34"/>
      <c r="AJ74" s="34"/>
      <c r="AK74" s="35" t="s">
        <v>30</v>
      </c>
      <c r="AL74" s="36"/>
    </row>
    <row r="75" spans="1:38" ht="15.6" thickTop="1" thickBot="1" x14ac:dyDescent="0.35">
      <c r="A75" s="53" t="s">
        <v>89</v>
      </c>
      <c r="B75" s="59" t="s">
        <v>90</v>
      </c>
      <c r="C75" s="60">
        <v>200</v>
      </c>
      <c r="D75" s="60">
        <v>1000</v>
      </c>
      <c r="E75" s="92">
        <v>203</v>
      </c>
      <c r="F75" s="92">
        <f t="shared" si="46"/>
        <v>1020.5999999999999</v>
      </c>
      <c r="G75" s="93">
        <v>205</v>
      </c>
      <c r="H75" s="69">
        <v>1025</v>
      </c>
      <c r="I75" s="70">
        <f t="shared" si="38"/>
        <v>208.608</v>
      </c>
      <c r="J75" s="70">
        <f t="shared" si="38"/>
        <v>1043.04</v>
      </c>
      <c r="K75" s="72">
        <v>240</v>
      </c>
      <c r="L75" s="72">
        <v>1680</v>
      </c>
      <c r="M75" s="43">
        <f t="shared" si="39"/>
        <v>245.328</v>
      </c>
      <c r="N75" s="43">
        <f t="shared" si="40"/>
        <v>1717.296</v>
      </c>
      <c r="O75" s="43">
        <v>245</v>
      </c>
      <c r="P75" s="43">
        <v>1000</v>
      </c>
      <c r="Q75" s="26">
        <f t="shared" si="41"/>
        <v>250.83100000000002</v>
      </c>
      <c r="R75" s="26">
        <f t="shared" si="42"/>
        <v>1023.8000000000001</v>
      </c>
      <c r="S75" s="26">
        <v>250</v>
      </c>
      <c r="T75" s="26">
        <v>1025</v>
      </c>
      <c r="U75" s="28">
        <f t="shared" si="30"/>
        <v>256.10000000000002</v>
      </c>
      <c r="V75" s="28">
        <f t="shared" si="18"/>
        <v>1050.01</v>
      </c>
      <c r="W75" s="28">
        <v>255</v>
      </c>
      <c r="X75" s="28">
        <v>1050</v>
      </c>
      <c r="Y75" s="30">
        <f t="shared" si="43"/>
        <v>262.14</v>
      </c>
      <c r="Z75" s="30">
        <f t="shared" si="44"/>
        <v>1079.4000000000001</v>
      </c>
      <c r="AA75" s="30">
        <v>262.14</v>
      </c>
      <c r="AB75" s="30">
        <v>1079.4000000000001</v>
      </c>
      <c r="AC75" s="32">
        <f t="shared" si="32"/>
        <v>268.66728599999999</v>
      </c>
      <c r="AD75" s="32">
        <f t="shared" si="33"/>
        <v>1106.2770600000001</v>
      </c>
      <c r="AE75" s="12">
        <f t="shared" si="45"/>
        <v>268.66728599999999</v>
      </c>
      <c r="AF75" s="12">
        <v>1106</v>
      </c>
      <c r="AG75" s="34">
        <f t="shared" si="35"/>
        <v>273.74509770539998</v>
      </c>
      <c r="AH75" s="34">
        <f t="shared" si="23"/>
        <v>1127.185696434</v>
      </c>
      <c r="AI75" s="34"/>
      <c r="AJ75" s="34"/>
      <c r="AK75" s="35" t="s">
        <v>30</v>
      </c>
      <c r="AL75" s="36"/>
    </row>
    <row r="76" spans="1:38" ht="39" thickTop="1" thickBot="1" x14ac:dyDescent="0.35">
      <c r="A76" s="15" t="s">
        <v>91</v>
      </c>
      <c r="B76" s="44"/>
      <c r="C76" s="45"/>
      <c r="D76" s="45"/>
      <c r="E76" s="18"/>
      <c r="F76" s="18"/>
      <c r="G76" s="20"/>
      <c r="H76" s="20"/>
      <c r="I76" s="22"/>
      <c r="J76" s="22"/>
      <c r="K76" s="23"/>
      <c r="L76" s="23"/>
      <c r="M76" s="43"/>
      <c r="N76" s="43"/>
      <c r="O76" s="43"/>
      <c r="P76" s="43"/>
      <c r="Q76" s="26"/>
      <c r="R76" s="26"/>
      <c r="S76" s="26"/>
      <c r="T76" s="26"/>
      <c r="U76" s="28"/>
      <c r="V76" s="28"/>
      <c r="W76" s="28"/>
      <c r="X76" s="28"/>
      <c r="Y76" s="30"/>
      <c r="Z76" s="30"/>
      <c r="AA76" s="30"/>
      <c r="AB76" s="30"/>
      <c r="AC76" s="32"/>
      <c r="AD76" s="32"/>
      <c r="AE76" s="12"/>
      <c r="AF76" s="12"/>
      <c r="AG76" s="34"/>
      <c r="AH76" s="34"/>
      <c r="AI76" s="34"/>
      <c r="AJ76" s="34"/>
      <c r="AK76" s="35"/>
      <c r="AL76" s="36"/>
    </row>
    <row r="77" spans="1:38" ht="15.6" thickTop="1" thickBot="1" x14ac:dyDescent="0.35">
      <c r="A77" s="15" t="s">
        <v>92</v>
      </c>
      <c r="B77" s="44"/>
      <c r="C77" s="45"/>
      <c r="D77" s="45"/>
      <c r="E77" s="18"/>
      <c r="F77" s="18"/>
      <c r="G77" s="20"/>
      <c r="H77" s="20"/>
      <c r="I77" s="22"/>
      <c r="J77" s="22"/>
      <c r="K77" s="23"/>
      <c r="L77" s="23"/>
      <c r="M77" s="43"/>
      <c r="N77" s="43"/>
      <c r="O77" s="46"/>
      <c r="P77" s="46"/>
      <c r="Q77" s="47"/>
      <c r="R77" s="26"/>
      <c r="S77" s="47"/>
      <c r="T77" s="47"/>
      <c r="U77" s="28"/>
      <c r="V77" s="28"/>
      <c r="W77" s="48"/>
      <c r="X77" s="48"/>
      <c r="Y77" s="30"/>
      <c r="Z77" s="30"/>
      <c r="AA77" s="49"/>
      <c r="AB77" s="49"/>
      <c r="AC77" s="32"/>
      <c r="AD77" s="32"/>
      <c r="AE77" s="65"/>
      <c r="AF77" s="65"/>
      <c r="AG77" s="34"/>
      <c r="AH77" s="34"/>
      <c r="AI77" s="51"/>
      <c r="AJ77" s="51"/>
      <c r="AK77" s="35"/>
      <c r="AL77" s="36"/>
    </row>
    <row r="78" spans="1:38" ht="15.6" thickTop="1" thickBot="1" x14ac:dyDescent="0.35">
      <c r="A78" s="15" t="s">
        <v>93</v>
      </c>
      <c r="B78" s="44" t="s">
        <v>94</v>
      </c>
      <c r="C78" s="45">
        <v>680</v>
      </c>
      <c r="D78" s="45">
        <v>25000</v>
      </c>
      <c r="E78" s="32">
        <f t="shared" ref="E78:F103" si="47">C78*$E$2</f>
        <v>694.00799999999992</v>
      </c>
      <c r="F78" s="32">
        <f t="shared" si="47"/>
        <v>25515</v>
      </c>
      <c r="G78" s="56">
        <v>695</v>
      </c>
      <c r="H78" s="56">
        <v>25000</v>
      </c>
      <c r="I78" s="57">
        <f>G78*$I$2</f>
        <v>707.23200000000008</v>
      </c>
      <c r="J78" s="57">
        <f t="shared" ref="J78:J80" si="48">H78*$I$2</f>
        <v>25440</v>
      </c>
      <c r="K78" s="58">
        <v>710</v>
      </c>
      <c r="L78" s="58">
        <v>25000</v>
      </c>
      <c r="M78" s="43">
        <f t="shared" si="39"/>
        <v>725.76199999999994</v>
      </c>
      <c r="N78" s="43">
        <f t="shared" si="40"/>
        <v>25555</v>
      </c>
      <c r="O78" s="43">
        <v>725</v>
      </c>
      <c r="P78" s="43">
        <v>25000</v>
      </c>
      <c r="Q78" s="26">
        <f t="shared" ref="Q78:Q82" si="49">O78*$Q$2</f>
        <v>742.255</v>
      </c>
      <c r="R78" s="26">
        <f t="shared" ref="R78:R82" si="50">P78*$R$2</f>
        <v>25595</v>
      </c>
      <c r="S78" s="26">
        <v>740</v>
      </c>
      <c r="T78" s="26">
        <v>25000</v>
      </c>
      <c r="U78" s="28">
        <f t="shared" si="30"/>
        <v>758.05600000000004</v>
      </c>
      <c r="V78" s="28">
        <f t="shared" si="18"/>
        <v>25610</v>
      </c>
      <c r="W78" s="28">
        <v>760</v>
      </c>
      <c r="X78" s="28">
        <v>25000</v>
      </c>
      <c r="Y78" s="30">
        <f t="shared" si="43"/>
        <v>781.28</v>
      </c>
      <c r="Z78" s="30">
        <f t="shared" si="44"/>
        <v>25700</v>
      </c>
      <c r="AA78" s="30">
        <v>781.28</v>
      </c>
      <c r="AB78" s="30">
        <v>25700</v>
      </c>
      <c r="AC78" s="32">
        <f t="shared" si="32"/>
        <v>800.73387199999991</v>
      </c>
      <c r="AD78" s="32">
        <f t="shared" si="33"/>
        <v>26339.929999999997</v>
      </c>
      <c r="AE78" s="12">
        <f t="shared" ref="AE78:AE82" si="51">$AC$2*AA78</f>
        <v>800.73387199999991</v>
      </c>
      <c r="AF78" s="12">
        <f>AD78</f>
        <v>26339.929999999997</v>
      </c>
      <c r="AG78" s="34">
        <f t="shared" si="35"/>
        <v>815.86774218079984</v>
      </c>
      <c r="AH78" s="34">
        <f t="shared" si="23"/>
        <v>26837.754676999994</v>
      </c>
      <c r="AI78" s="34"/>
      <c r="AJ78" s="34"/>
      <c r="AK78" s="35" t="s">
        <v>30</v>
      </c>
      <c r="AL78" s="36"/>
    </row>
    <row r="79" spans="1:38" ht="15.6" thickTop="1" thickBot="1" x14ac:dyDescent="0.35">
      <c r="A79" s="15" t="s">
        <v>95</v>
      </c>
      <c r="B79" s="44" t="s">
        <v>96</v>
      </c>
      <c r="C79" s="45">
        <v>500</v>
      </c>
      <c r="D79" s="45">
        <v>9000</v>
      </c>
      <c r="E79" s="32">
        <f t="shared" si="47"/>
        <v>510.29999999999995</v>
      </c>
      <c r="F79" s="32">
        <f t="shared" si="47"/>
        <v>9185.4</v>
      </c>
      <c r="G79" s="56">
        <v>510</v>
      </c>
      <c r="H79" s="56">
        <v>9000</v>
      </c>
      <c r="I79" s="57">
        <f>G79*$I$2</f>
        <v>518.976</v>
      </c>
      <c r="J79" s="57">
        <f t="shared" si="48"/>
        <v>9158.4</v>
      </c>
      <c r="K79" s="58">
        <v>520</v>
      </c>
      <c r="L79" s="58">
        <v>9000</v>
      </c>
      <c r="M79" s="43">
        <f t="shared" si="39"/>
        <v>531.54399999999998</v>
      </c>
      <c r="N79" s="43">
        <f t="shared" si="40"/>
        <v>9199.7999999999993</v>
      </c>
      <c r="O79" s="43">
        <v>530</v>
      </c>
      <c r="P79" s="43">
        <v>9000</v>
      </c>
      <c r="Q79" s="26">
        <f t="shared" si="49"/>
        <v>542.61400000000003</v>
      </c>
      <c r="R79" s="26">
        <f t="shared" si="50"/>
        <v>9214.2000000000007</v>
      </c>
      <c r="S79" s="26">
        <v>545</v>
      </c>
      <c r="T79" s="26">
        <v>9000</v>
      </c>
      <c r="U79" s="28">
        <f t="shared" si="30"/>
        <v>558.298</v>
      </c>
      <c r="V79" s="28">
        <f t="shared" si="18"/>
        <v>9219.6</v>
      </c>
      <c r="W79" s="28">
        <v>560</v>
      </c>
      <c r="X79" s="28">
        <v>9000</v>
      </c>
      <c r="Y79" s="30">
        <f t="shared" si="43"/>
        <v>575.68000000000006</v>
      </c>
      <c r="Z79" s="30">
        <f t="shared" si="44"/>
        <v>9252</v>
      </c>
      <c r="AA79" s="30">
        <v>575.68000000000006</v>
      </c>
      <c r="AB79" s="30">
        <v>9252</v>
      </c>
      <c r="AC79" s="32">
        <f t="shared" si="32"/>
        <v>590.01443200000006</v>
      </c>
      <c r="AD79" s="32">
        <f t="shared" si="33"/>
        <v>9482.3747999999996</v>
      </c>
      <c r="AE79" s="12">
        <f t="shared" si="51"/>
        <v>590.01443200000006</v>
      </c>
      <c r="AF79" s="12">
        <f t="shared" ref="AF79:AF82" si="52">AD79</f>
        <v>9482.3747999999996</v>
      </c>
      <c r="AG79" s="34">
        <f t="shared" si="35"/>
        <v>601.16570476480001</v>
      </c>
      <c r="AH79" s="34">
        <f t="shared" si="23"/>
        <v>9661.5916837199984</v>
      </c>
      <c r="AI79" s="34"/>
      <c r="AJ79" s="34"/>
      <c r="AK79" s="35" t="s">
        <v>30</v>
      </c>
      <c r="AL79" s="36"/>
    </row>
    <row r="80" spans="1:38" ht="15.6" thickTop="1" thickBot="1" x14ac:dyDescent="0.35">
      <c r="A80" s="15" t="s">
        <v>97</v>
      </c>
      <c r="B80" s="44" t="s">
        <v>96</v>
      </c>
      <c r="C80" s="45">
        <v>500</v>
      </c>
      <c r="D80" s="45">
        <v>9000</v>
      </c>
      <c r="E80" s="32">
        <f t="shared" si="47"/>
        <v>510.29999999999995</v>
      </c>
      <c r="F80" s="32">
        <f t="shared" si="47"/>
        <v>9185.4</v>
      </c>
      <c r="G80" s="56">
        <v>510</v>
      </c>
      <c r="H80" s="56">
        <v>9000</v>
      </c>
      <c r="I80" s="57">
        <f>G80*$I$2</f>
        <v>518.976</v>
      </c>
      <c r="J80" s="57">
        <f t="shared" si="48"/>
        <v>9158.4</v>
      </c>
      <c r="K80" s="58">
        <v>520</v>
      </c>
      <c r="L80" s="58">
        <v>9000</v>
      </c>
      <c r="M80" s="43">
        <f t="shared" si="39"/>
        <v>531.54399999999998</v>
      </c>
      <c r="N80" s="43">
        <f t="shared" si="40"/>
        <v>9199.7999999999993</v>
      </c>
      <c r="O80" s="46">
        <v>530</v>
      </c>
      <c r="P80" s="46">
        <v>9000</v>
      </c>
      <c r="Q80" s="47">
        <f t="shared" si="49"/>
        <v>542.61400000000003</v>
      </c>
      <c r="R80" s="26">
        <f t="shared" si="50"/>
        <v>9214.2000000000007</v>
      </c>
      <c r="S80" s="47">
        <v>545</v>
      </c>
      <c r="T80" s="47">
        <v>9000</v>
      </c>
      <c r="U80" s="28">
        <f t="shared" si="30"/>
        <v>558.298</v>
      </c>
      <c r="V80" s="28">
        <f t="shared" si="18"/>
        <v>9219.6</v>
      </c>
      <c r="W80" s="28">
        <v>560</v>
      </c>
      <c r="X80" s="28">
        <v>9000</v>
      </c>
      <c r="Y80" s="30">
        <f t="shared" si="43"/>
        <v>575.68000000000006</v>
      </c>
      <c r="Z80" s="30">
        <f t="shared" si="44"/>
        <v>9252</v>
      </c>
      <c r="AA80" s="30">
        <v>575.68000000000006</v>
      </c>
      <c r="AB80" s="30">
        <v>9252</v>
      </c>
      <c r="AC80" s="32">
        <f t="shared" si="32"/>
        <v>590.01443200000006</v>
      </c>
      <c r="AD80" s="32">
        <f t="shared" si="33"/>
        <v>9482.3747999999996</v>
      </c>
      <c r="AE80" s="12">
        <f t="shared" si="51"/>
        <v>590.01443200000006</v>
      </c>
      <c r="AF80" s="12">
        <f t="shared" si="52"/>
        <v>9482.3747999999996</v>
      </c>
      <c r="AG80" s="34">
        <f t="shared" si="35"/>
        <v>601.16570476480001</v>
      </c>
      <c r="AH80" s="34">
        <f t="shared" si="23"/>
        <v>9661.5916837199984</v>
      </c>
      <c r="AI80" s="34"/>
      <c r="AJ80" s="34"/>
      <c r="AK80" s="35" t="s">
        <v>30</v>
      </c>
      <c r="AL80" s="36"/>
    </row>
    <row r="81" spans="1:38" s="81" customFormat="1" ht="15.6" thickTop="1" thickBot="1" x14ac:dyDescent="0.35">
      <c r="A81" s="62" t="s">
        <v>98</v>
      </c>
      <c r="B81" s="74" t="s">
        <v>96</v>
      </c>
      <c r="C81" s="75">
        <v>500</v>
      </c>
      <c r="D81" s="75">
        <v>9000</v>
      </c>
      <c r="E81" s="50">
        <f t="shared" si="47"/>
        <v>510.29999999999995</v>
      </c>
      <c r="F81" s="50">
        <f t="shared" si="47"/>
        <v>9185.4</v>
      </c>
      <c r="G81" s="78">
        <v>510</v>
      </c>
      <c r="H81" s="78">
        <v>9000</v>
      </c>
      <c r="I81" s="80">
        <f>G81*$I$2</f>
        <v>518.976</v>
      </c>
      <c r="J81" s="80">
        <f>H81*$I$2</f>
        <v>9158.4</v>
      </c>
      <c r="K81" s="73">
        <v>520</v>
      </c>
      <c r="L81" s="73">
        <v>9000</v>
      </c>
      <c r="M81" s="43">
        <f t="shared" si="39"/>
        <v>531.54399999999998</v>
      </c>
      <c r="N81" s="43">
        <f t="shared" si="40"/>
        <v>9199.7999999999993</v>
      </c>
      <c r="O81" s="43">
        <v>530</v>
      </c>
      <c r="P81" s="43">
        <v>9000</v>
      </c>
      <c r="Q81" s="26">
        <f t="shared" si="49"/>
        <v>542.61400000000003</v>
      </c>
      <c r="R81" s="26">
        <f t="shared" si="50"/>
        <v>9214.2000000000007</v>
      </c>
      <c r="S81" s="26">
        <v>545</v>
      </c>
      <c r="T81" s="26">
        <v>9000</v>
      </c>
      <c r="U81" s="28">
        <f t="shared" si="30"/>
        <v>558.298</v>
      </c>
      <c r="V81" s="28">
        <f t="shared" si="18"/>
        <v>9219.6</v>
      </c>
      <c r="W81" s="28">
        <v>560</v>
      </c>
      <c r="X81" s="28">
        <v>9000</v>
      </c>
      <c r="Y81" s="30">
        <f t="shared" si="43"/>
        <v>575.68000000000006</v>
      </c>
      <c r="Z81" s="30">
        <f t="shared" si="44"/>
        <v>9252</v>
      </c>
      <c r="AA81" s="30">
        <v>575.68000000000006</v>
      </c>
      <c r="AB81" s="30">
        <v>9252</v>
      </c>
      <c r="AC81" s="32">
        <f t="shared" si="32"/>
        <v>590.01443200000006</v>
      </c>
      <c r="AD81" s="32">
        <f t="shared" si="33"/>
        <v>9482.3747999999996</v>
      </c>
      <c r="AE81" s="12">
        <f t="shared" si="51"/>
        <v>590.01443200000006</v>
      </c>
      <c r="AF81" s="12">
        <f t="shared" si="52"/>
        <v>9482.3747999999996</v>
      </c>
      <c r="AG81" s="34">
        <f t="shared" si="35"/>
        <v>601.16570476480001</v>
      </c>
      <c r="AH81" s="34">
        <f t="shared" si="23"/>
        <v>9661.5916837199984</v>
      </c>
      <c r="AI81" s="34"/>
      <c r="AJ81" s="34"/>
      <c r="AK81" s="35" t="s">
        <v>30</v>
      </c>
      <c r="AL81" s="36"/>
    </row>
    <row r="82" spans="1:38" s="94" customFormat="1" ht="15.6" thickTop="1" thickBot="1" x14ac:dyDescent="0.35">
      <c r="A82" s="62" t="s">
        <v>99</v>
      </c>
      <c r="B82" s="74" t="s">
        <v>96</v>
      </c>
      <c r="C82" s="75">
        <v>500</v>
      </c>
      <c r="D82" s="75">
        <v>9000</v>
      </c>
      <c r="E82" s="50">
        <v>510.29999999999995</v>
      </c>
      <c r="F82" s="50">
        <v>9185.4</v>
      </c>
      <c r="G82" s="78">
        <v>500</v>
      </c>
      <c r="H82" s="78">
        <v>9000</v>
      </c>
      <c r="I82" s="80">
        <v>508.8</v>
      </c>
      <c r="J82" s="80">
        <v>9158.4</v>
      </c>
      <c r="K82" s="73">
        <v>520</v>
      </c>
      <c r="L82" s="73">
        <v>9000</v>
      </c>
      <c r="M82" s="43">
        <f t="shared" si="39"/>
        <v>531.54399999999998</v>
      </c>
      <c r="N82" s="43">
        <f t="shared" si="40"/>
        <v>9199.7999999999993</v>
      </c>
      <c r="O82" s="43">
        <v>530</v>
      </c>
      <c r="P82" s="43">
        <v>9000</v>
      </c>
      <c r="Q82" s="26">
        <f t="shared" si="49"/>
        <v>542.61400000000003</v>
      </c>
      <c r="R82" s="26">
        <f t="shared" si="50"/>
        <v>9214.2000000000007</v>
      </c>
      <c r="S82" s="26">
        <v>545</v>
      </c>
      <c r="T82" s="26">
        <v>9000</v>
      </c>
      <c r="U82" s="28">
        <f t="shared" si="30"/>
        <v>558.298</v>
      </c>
      <c r="V82" s="28">
        <f t="shared" si="18"/>
        <v>9219.6</v>
      </c>
      <c r="W82" s="28">
        <v>560</v>
      </c>
      <c r="X82" s="28">
        <v>9000</v>
      </c>
      <c r="Y82" s="30">
        <f t="shared" si="43"/>
        <v>575.68000000000006</v>
      </c>
      <c r="Z82" s="30">
        <f t="shared" si="44"/>
        <v>9252</v>
      </c>
      <c r="AA82" s="30">
        <v>575.68000000000006</v>
      </c>
      <c r="AB82" s="30">
        <v>9252</v>
      </c>
      <c r="AC82" s="32">
        <f t="shared" si="32"/>
        <v>590.01443200000006</v>
      </c>
      <c r="AD82" s="32">
        <f t="shared" si="33"/>
        <v>9482.3747999999996</v>
      </c>
      <c r="AE82" s="12">
        <f t="shared" si="51"/>
        <v>590.01443200000006</v>
      </c>
      <c r="AF82" s="12">
        <f t="shared" si="52"/>
        <v>9482.3747999999996</v>
      </c>
      <c r="AG82" s="34">
        <f t="shared" si="35"/>
        <v>601.16570476480001</v>
      </c>
      <c r="AH82" s="34">
        <f t="shared" si="23"/>
        <v>9661.5916837199984</v>
      </c>
      <c r="AI82" s="34"/>
      <c r="AJ82" s="34"/>
      <c r="AK82" s="35" t="s">
        <v>30</v>
      </c>
      <c r="AL82" s="36"/>
    </row>
    <row r="83" spans="1:38" s="94" customFormat="1" ht="15.6" thickTop="1" thickBot="1" x14ac:dyDescent="0.35">
      <c r="A83" s="95"/>
      <c r="B83" s="96"/>
      <c r="C83" s="97"/>
      <c r="D83" s="97"/>
      <c r="E83" s="68"/>
      <c r="F83" s="68"/>
      <c r="G83" s="98"/>
      <c r="H83" s="98"/>
      <c r="I83" s="99"/>
      <c r="J83" s="99"/>
      <c r="K83" s="100"/>
      <c r="L83" s="100"/>
      <c r="M83" s="43"/>
      <c r="N83" s="43"/>
      <c r="O83" s="46"/>
      <c r="P83" s="46"/>
      <c r="Q83" s="47"/>
      <c r="R83" s="26"/>
      <c r="S83" s="47"/>
      <c r="T83" s="47"/>
      <c r="U83" s="28"/>
      <c r="V83" s="28"/>
      <c r="W83" s="48"/>
      <c r="X83" s="48"/>
      <c r="Y83" s="30"/>
      <c r="Z83" s="30"/>
      <c r="AA83" s="49"/>
      <c r="AB83" s="49"/>
      <c r="AC83" s="32"/>
      <c r="AD83" s="32"/>
      <c r="AE83" s="50"/>
      <c r="AF83" s="65"/>
      <c r="AG83" s="34"/>
      <c r="AH83" s="34"/>
      <c r="AI83" s="51"/>
      <c r="AJ83" s="51"/>
      <c r="AK83" s="35"/>
      <c r="AL83" s="36"/>
    </row>
    <row r="84" spans="1:38" s="81" customFormat="1" ht="26.4" thickTop="1" thickBot="1" x14ac:dyDescent="0.35">
      <c r="A84" s="62" t="s">
        <v>100</v>
      </c>
      <c r="B84" s="83"/>
      <c r="C84" s="84"/>
      <c r="D84" s="84"/>
      <c r="E84" s="85"/>
      <c r="F84" s="85"/>
      <c r="G84" s="87"/>
      <c r="H84" s="87"/>
      <c r="I84" s="89"/>
      <c r="J84" s="89"/>
      <c r="K84" s="101"/>
      <c r="L84" s="101"/>
      <c r="M84" s="46"/>
      <c r="N84" s="46"/>
      <c r="O84" s="46"/>
      <c r="P84" s="46"/>
      <c r="Q84" s="47"/>
      <c r="R84" s="47"/>
      <c r="S84" s="47"/>
      <c r="T84" s="47">
        <v>350</v>
      </c>
      <c r="U84" s="28"/>
      <c r="V84" s="28">
        <f t="shared" si="18"/>
        <v>358.53999999999996</v>
      </c>
      <c r="W84" s="48"/>
      <c r="X84" s="48">
        <v>360</v>
      </c>
      <c r="Y84" s="30"/>
      <c r="Z84" s="30">
        <f t="shared" si="44"/>
        <v>370.08</v>
      </c>
      <c r="AA84" s="49"/>
      <c r="AB84" s="49">
        <v>370.08</v>
      </c>
      <c r="AC84" s="32"/>
      <c r="AD84" s="32">
        <f t="shared" si="33"/>
        <v>379.29499199999998</v>
      </c>
      <c r="AE84" s="50"/>
      <c r="AF84" s="12">
        <f>AD84</f>
        <v>379.29499199999998</v>
      </c>
      <c r="AG84" s="34"/>
      <c r="AH84" s="34">
        <f t="shared" si="23"/>
        <v>386.46366734879996</v>
      </c>
      <c r="AI84" s="34"/>
      <c r="AJ84" s="34"/>
      <c r="AK84" s="102" t="s">
        <v>30</v>
      </c>
      <c r="AL84" s="103"/>
    </row>
    <row r="85" spans="1:38" s="81" customFormat="1" ht="26.4" thickTop="1" thickBot="1" x14ac:dyDescent="0.35">
      <c r="A85" s="62" t="s">
        <v>101</v>
      </c>
      <c r="B85" s="83"/>
      <c r="C85" s="84"/>
      <c r="D85" s="84"/>
      <c r="E85" s="85"/>
      <c r="F85" s="85"/>
      <c r="G85" s="87"/>
      <c r="H85" s="87"/>
      <c r="I85" s="89"/>
      <c r="J85" s="89"/>
      <c r="K85" s="101"/>
      <c r="L85" s="101"/>
      <c r="M85" s="46"/>
      <c r="N85" s="46"/>
      <c r="O85" s="46"/>
      <c r="P85" s="46"/>
      <c r="Q85" s="47"/>
      <c r="R85" s="47"/>
      <c r="S85" s="47"/>
      <c r="T85" s="47">
        <v>350</v>
      </c>
      <c r="U85" s="28"/>
      <c r="V85" s="28">
        <f t="shared" si="18"/>
        <v>358.53999999999996</v>
      </c>
      <c r="W85" s="48"/>
      <c r="X85" s="48">
        <v>360</v>
      </c>
      <c r="Y85" s="30"/>
      <c r="Z85" s="30">
        <f t="shared" si="44"/>
        <v>370.08</v>
      </c>
      <c r="AA85" s="49"/>
      <c r="AB85" s="49">
        <v>370.08</v>
      </c>
      <c r="AC85" s="32"/>
      <c r="AD85" s="32">
        <f t="shared" si="33"/>
        <v>379.29499199999998</v>
      </c>
      <c r="AE85" s="50"/>
      <c r="AF85" s="12">
        <f>AD85</f>
        <v>379.29499199999998</v>
      </c>
      <c r="AG85" s="34"/>
      <c r="AH85" s="34">
        <f t="shared" si="23"/>
        <v>386.46366734879996</v>
      </c>
      <c r="AI85" s="34"/>
      <c r="AJ85" s="34"/>
      <c r="AK85" s="102" t="s">
        <v>30</v>
      </c>
      <c r="AL85" s="103"/>
    </row>
    <row r="86" spans="1:38" s="81" customFormat="1" ht="64.2" thickTop="1" thickBot="1" x14ac:dyDescent="0.35">
      <c r="A86" s="62" t="s">
        <v>102</v>
      </c>
      <c r="B86" s="83"/>
      <c r="C86" s="84"/>
      <c r="D86" s="84"/>
      <c r="E86" s="85"/>
      <c r="F86" s="85"/>
      <c r="G86" s="87"/>
      <c r="H86" s="87"/>
      <c r="I86" s="89"/>
      <c r="J86" s="89"/>
      <c r="K86" s="101"/>
      <c r="L86" s="101"/>
      <c r="M86" s="46"/>
      <c r="N86" s="46"/>
      <c r="O86" s="46"/>
      <c r="P86" s="46"/>
      <c r="Q86" s="47"/>
      <c r="R86" s="47"/>
      <c r="S86" s="47"/>
      <c r="T86" s="47">
        <v>350</v>
      </c>
      <c r="U86" s="28"/>
      <c r="V86" s="28">
        <f t="shared" si="18"/>
        <v>358.53999999999996</v>
      </c>
      <c r="W86" s="48"/>
      <c r="X86" s="48">
        <v>360</v>
      </c>
      <c r="Y86" s="30"/>
      <c r="Z86" s="30">
        <f t="shared" si="44"/>
        <v>370.08</v>
      </c>
      <c r="AA86" s="49"/>
      <c r="AB86" s="49">
        <v>370.08</v>
      </c>
      <c r="AC86" s="32"/>
      <c r="AD86" s="32">
        <f t="shared" si="33"/>
        <v>379.29499199999998</v>
      </c>
      <c r="AE86" s="50"/>
      <c r="AF86" s="12">
        <f t="shared" ref="AF86:AF87" si="53">AD86</f>
        <v>379.29499199999998</v>
      </c>
      <c r="AG86" s="34"/>
      <c r="AH86" s="34">
        <f t="shared" si="23"/>
        <v>386.46366734879996</v>
      </c>
      <c r="AI86" s="34"/>
      <c r="AJ86" s="34"/>
      <c r="AK86" s="102" t="s">
        <v>30</v>
      </c>
      <c r="AL86" s="103"/>
    </row>
    <row r="87" spans="1:38" s="81" customFormat="1" ht="15.6" thickTop="1" thickBot="1" x14ac:dyDescent="0.35">
      <c r="A87" s="62" t="s">
        <v>103</v>
      </c>
      <c r="B87" s="83"/>
      <c r="C87" s="84"/>
      <c r="D87" s="84"/>
      <c r="E87" s="85"/>
      <c r="F87" s="85"/>
      <c r="G87" s="87"/>
      <c r="H87" s="87"/>
      <c r="I87" s="89"/>
      <c r="J87" s="89"/>
      <c r="K87" s="101"/>
      <c r="L87" s="101"/>
      <c r="M87" s="46"/>
      <c r="N87" s="46"/>
      <c r="O87" s="46"/>
      <c r="P87" s="46"/>
      <c r="Q87" s="47"/>
      <c r="R87" s="47"/>
      <c r="S87" s="47"/>
      <c r="T87" s="47">
        <v>300</v>
      </c>
      <c r="U87" s="28"/>
      <c r="V87" s="28">
        <f t="shared" si="18"/>
        <v>307.32</v>
      </c>
      <c r="W87" s="48"/>
      <c r="X87" s="48">
        <v>310</v>
      </c>
      <c r="Y87" s="30"/>
      <c r="Z87" s="30">
        <f t="shared" si="44"/>
        <v>318.68</v>
      </c>
      <c r="AA87" s="49"/>
      <c r="AB87" s="49">
        <v>329</v>
      </c>
      <c r="AC87" s="32"/>
      <c r="AD87" s="32">
        <f t="shared" si="33"/>
        <v>337.19209999999998</v>
      </c>
      <c r="AE87" s="50"/>
      <c r="AF87" s="12">
        <f t="shared" si="53"/>
        <v>337.19209999999998</v>
      </c>
      <c r="AG87" s="34"/>
      <c r="AH87" s="34">
        <f t="shared" si="23"/>
        <v>343.56503068999996</v>
      </c>
      <c r="AI87" s="34"/>
      <c r="AJ87" s="34"/>
      <c r="AK87" s="102" t="s">
        <v>30</v>
      </c>
      <c r="AL87" s="103"/>
    </row>
    <row r="88" spans="1:38" ht="15.6" thickTop="1" thickBot="1" x14ac:dyDescent="0.35">
      <c r="A88" s="95"/>
      <c r="B88" s="104"/>
      <c r="C88" s="105"/>
      <c r="D88" s="105"/>
      <c r="E88" s="106"/>
      <c r="F88" s="106"/>
      <c r="G88" s="107"/>
      <c r="H88" s="107"/>
      <c r="I88" s="108"/>
      <c r="J88" s="108"/>
      <c r="K88" s="109"/>
      <c r="L88" s="109"/>
      <c r="M88" s="43"/>
      <c r="N88" s="43"/>
      <c r="O88" s="46"/>
      <c r="P88" s="46"/>
      <c r="Q88" s="47"/>
      <c r="R88" s="26"/>
      <c r="S88" s="47"/>
      <c r="T88" s="110"/>
      <c r="U88" s="28"/>
      <c r="V88" s="28"/>
      <c r="W88" s="66"/>
      <c r="X88" s="66"/>
      <c r="Y88" s="30"/>
      <c r="Z88" s="30"/>
      <c r="AA88" s="67"/>
      <c r="AB88" s="49"/>
      <c r="AC88" s="32"/>
      <c r="AD88" s="32"/>
      <c r="AE88" s="68"/>
      <c r="AF88" s="32"/>
      <c r="AG88" s="34"/>
      <c r="AH88" s="34"/>
      <c r="AI88" s="34"/>
      <c r="AJ88" s="34"/>
      <c r="AK88" s="35"/>
      <c r="AL88" s="36"/>
    </row>
    <row r="89" spans="1:38" ht="26.4" thickTop="1" thickBot="1" x14ac:dyDescent="0.35">
      <c r="A89" s="62" t="s">
        <v>104</v>
      </c>
      <c r="B89" s="44"/>
      <c r="C89" s="45"/>
      <c r="D89" s="45"/>
      <c r="E89" s="18"/>
      <c r="F89" s="18"/>
      <c r="G89" s="20"/>
      <c r="H89" s="20"/>
      <c r="I89" s="22"/>
      <c r="J89" s="22"/>
      <c r="K89" s="23"/>
      <c r="L89" s="23"/>
      <c r="M89" s="43"/>
      <c r="N89" s="43"/>
      <c r="O89" s="43"/>
      <c r="P89" s="43"/>
      <c r="Q89" s="26"/>
      <c r="R89" s="26"/>
      <c r="S89" s="26"/>
      <c r="T89" s="26"/>
      <c r="U89" s="28"/>
      <c r="V89" s="28"/>
      <c r="W89" s="28"/>
      <c r="X89" s="28"/>
      <c r="Y89" s="30"/>
      <c r="Z89" s="30"/>
      <c r="AA89" s="30"/>
      <c r="AB89" s="49"/>
      <c r="AC89" s="32"/>
      <c r="AD89" s="32"/>
      <c r="AE89" s="32"/>
      <c r="AF89" s="12"/>
      <c r="AG89" s="34"/>
      <c r="AH89" s="34"/>
      <c r="AI89" s="34"/>
      <c r="AJ89" s="34"/>
      <c r="AK89" s="35"/>
      <c r="AL89" s="36"/>
    </row>
    <row r="90" spans="1:38" ht="15.6" thickTop="1" thickBot="1" x14ac:dyDescent="0.35">
      <c r="A90" s="15" t="s">
        <v>105</v>
      </c>
      <c r="B90" s="44">
        <v>75</v>
      </c>
      <c r="C90" s="45"/>
      <c r="D90" s="45">
        <f>B90</f>
        <v>75</v>
      </c>
      <c r="E90" s="18"/>
      <c r="F90" s="32">
        <f t="shared" si="47"/>
        <v>76.545000000000002</v>
      </c>
      <c r="G90" s="20"/>
      <c r="H90" s="56">
        <v>75</v>
      </c>
      <c r="I90" s="22"/>
      <c r="J90" s="57">
        <f>H90*$I$2</f>
        <v>76.320000000000007</v>
      </c>
      <c r="K90" s="58"/>
      <c r="L90" s="58">
        <v>75</v>
      </c>
      <c r="M90" s="43">
        <f t="shared" si="39"/>
        <v>0</v>
      </c>
      <c r="N90" s="43">
        <f t="shared" si="40"/>
        <v>76.665000000000006</v>
      </c>
      <c r="O90" s="43"/>
      <c r="P90" s="43">
        <v>75</v>
      </c>
      <c r="Q90" s="26"/>
      <c r="R90" s="26">
        <f t="shared" ref="R90:R94" si="54">P90*$R$2</f>
        <v>76.784999999999997</v>
      </c>
      <c r="S90" s="26"/>
      <c r="T90" s="47">
        <v>80</v>
      </c>
      <c r="U90" s="28"/>
      <c r="V90" s="28">
        <f t="shared" si="18"/>
        <v>81.951999999999998</v>
      </c>
      <c r="W90" s="48"/>
      <c r="X90" s="66">
        <v>85</v>
      </c>
      <c r="Y90" s="30"/>
      <c r="Z90" s="30">
        <f t="shared" si="44"/>
        <v>87.38</v>
      </c>
      <c r="AA90" s="67"/>
      <c r="AB90" s="49">
        <v>90</v>
      </c>
      <c r="AC90" s="32"/>
      <c r="AD90" s="32">
        <f t="shared" si="33"/>
        <v>92.241</v>
      </c>
      <c r="AE90" s="68"/>
      <c r="AF90" s="12">
        <v>90</v>
      </c>
      <c r="AG90" s="34"/>
      <c r="AH90" s="34">
        <f t="shared" si="23"/>
        <v>93.984354899999985</v>
      </c>
      <c r="AI90" s="34"/>
      <c r="AJ90" s="34"/>
      <c r="AK90" s="35" t="s">
        <v>30</v>
      </c>
      <c r="AL90" s="36"/>
    </row>
    <row r="91" spans="1:38" ht="15.6" thickTop="1" thickBot="1" x14ac:dyDescent="0.35">
      <c r="A91" s="15" t="s">
        <v>106</v>
      </c>
      <c r="B91" s="44">
        <v>330</v>
      </c>
      <c r="C91" s="45"/>
      <c r="D91" s="45">
        <f t="shared" ref="D91:D103" si="55">B91</f>
        <v>330</v>
      </c>
      <c r="E91" s="18"/>
      <c r="F91" s="32">
        <f t="shared" si="47"/>
        <v>336.798</v>
      </c>
      <c r="G91" s="20"/>
      <c r="H91" s="56">
        <v>335</v>
      </c>
      <c r="I91" s="22"/>
      <c r="J91" s="57">
        <f>H91*$I$2</f>
        <v>340.89600000000002</v>
      </c>
      <c r="K91" s="58"/>
      <c r="L91" s="58">
        <v>340</v>
      </c>
      <c r="M91" s="43">
        <f t="shared" si="39"/>
        <v>0</v>
      </c>
      <c r="N91" s="43">
        <f t="shared" si="40"/>
        <v>347.548</v>
      </c>
      <c r="O91" s="46"/>
      <c r="P91" s="46">
        <v>350</v>
      </c>
      <c r="Q91" s="47"/>
      <c r="R91" s="26">
        <f t="shared" si="54"/>
        <v>358.33000000000004</v>
      </c>
      <c r="S91" s="47"/>
      <c r="T91" s="47">
        <v>360</v>
      </c>
      <c r="U91" s="28"/>
      <c r="V91" s="28">
        <f t="shared" si="18"/>
        <v>368.78399999999999</v>
      </c>
      <c r="W91" s="48"/>
      <c r="X91" s="48">
        <v>370</v>
      </c>
      <c r="Y91" s="30"/>
      <c r="Z91" s="30">
        <f t="shared" si="44"/>
        <v>380.36</v>
      </c>
      <c r="AA91" s="49"/>
      <c r="AB91" s="49">
        <v>380.36</v>
      </c>
      <c r="AC91" s="32"/>
      <c r="AD91" s="32">
        <f t="shared" si="33"/>
        <v>389.83096399999999</v>
      </c>
      <c r="AE91" s="50"/>
      <c r="AF91" s="12">
        <v>380</v>
      </c>
      <c r="AG91" s="34"/>
      <c r="AH91" s="34">
        <f t="shared" si="23"/>
        <v>397.19876921959997</v>
      </c>
      <c r="AI91" s="34"/>
      <c r="AJ91" s="34"/>
      <c r="AK91" s="35" t="s">
        <v>30</v>
      </c>
      <c r="AL91" s="36"/>
    </row>
    <row r="92" spans="1:38" ht="26.4" thickTop="1" thickBot="1" x14ac:dyDescent="0.35">
      <c r="A92" s="15" t="s">
        <v>107</v>
      </c>
      <c r="B92" s="44">
        <v>165</v>
      </c>
      <c r="C92" s="45"/>
      <c r="D92" s="45">
        <f t="shared" si="55"/>
        <v>165</v>
      </c>
      <c r="E92" s="18"/>
      <c r="F92" s="32">
        <f t="shared" si="47"/>
        <v>168.399</v>
      </c>
      <c r="G92" s="20"/>
      <c r="H92" s="56">
        <v>170</v>
      </c>
      <c r="I92" s="22"/>
      <c r="J92" s="57">
        <f>H92*$I$2</f>
        <v>172.99200000000002</v>
      </c>
      <c r="K92" s="58"/>
      <c r="L92" s="58">
        <v>175</v>
      </c>
      <c r="M92" s="43">
        <f t="shared" si="39"/>
        <v>0</v>
      </c>
      <c r="N92" s="43">
        <f t="shared" si="40"/>
        <v>178.88499999999999</v>
      </c>
      <c r="O92" s="43"/>
      <c r="P92" s="43">
        <v>180</v>
      </c>
      <c r="Q92" s="26"/>
      <c r="R92" s="26">
        <f t="shared" si="54"/>
        <v>184.28400000000002</v>
      </c>
      <c r="S92" s="26"/>
      <c r="T92" s="26">
        <v>185</v>
      </c>
      <c r="U92" s="28"/>
      <c r="V92" s="28">
        <f t="shared" si="18"/>
        <v>189.51400000000001</v>
      </c>
      <c r="W92" s="28"/>
      <c r="X92" s="28">
        <v>190</v>
      </c>
      <c r="Y92" s="30"/>
      <c r="Z92" s="30">
        <f t="shared" si="44"/>
        <v>195.32</v>
      </c>
      <c r="AA92" s="30"/>
      <c r="AB92" s="49">
        <v>195.32</v>
      </c>
      <c r="AC92" s="32"/>
      <c r="AD92" s="32">
        <f t="shared" si="33"/>
        <v>200.18346799999998</v>
      </c>
      <c r="AE92" s="32"/>
      <c r="AF92" s="12">
        <v>200</v>
      </c>
      <c r="AG92" s="34"/>
      <c r="AH92" s="34">
        <f t="shared" si="23"/>
        <v>203.96693554519996</v>
      </c>
      <c r="AI92" s="34"/>
      <c r="AJ92" s="34"/>
      <c r="AK92" s="35" t="s">
        <v>30</v>
      </c>
      <c r="AL92" s="36"/>
    </row>
    <row r="93" spans="1:38" ht="26.4" thickTop="1" thickBot="1" x14ac:dyDescent="0.35">
      <c r="A93" s="15" t="s">
        <v>108</v>
      </c>
      <c r="B93" s="44">
        <v>480</v>
      </c>
      <c r="C93" s="45"/>
      <c r="D93" s="45">
        <f t="shared" si="55"/>
        <v>480</v>
      </c>
      <c r="E93" s="18"/>
      <c r="F93" s="32">
        <f t="shared" si="47"/>
        <v>489.88799999999998</v>
      </c>
      <c r="G93" s="20"/>
      <c r="H93" s="56">
        <v>490</v>
      </c>
      <c r="I93" s="22"/>
      <c r="J93" s="57">
        <f>H93*$I$2</f>
        <v>498.62400000000002</v>
      </c>
      <c r="K93" s="58"/>
      <c r="L93" s="58">
        <v>500</v>
      </c>
      <c r="M93" s="43">
        <f t="shared" si="39"/>
        <v>0</v>
      </c>
      <c r="N93" s="43">
        <f t="shared" si="40"/>
        <v>511.1</v>
      </c>
      <c r="O93" s="43"/>
      <c r="P93" s="43">
        <v>510</v>
      </c>
      <c r="Q93" s="26"/>
      <c r="R93" s="26">
        <f t="shared" si="54"/>
        <v>522.13800000000003</v>
      </c>
      <c r="S93" s="26"/>
      <c r="T93" s="26">
        <v>520</v>
      </c>
      <c r="U93" s="28"/>
      <c r="V93" s="28">
        <f t="shared" si="18"/>
        <v>532.68799999999999</v>
      </c>
      <c r="W93" s="28"/>
      <c r="X93" s="28">
        <v>530</v>
      </c>
      <c r="Y93" s="30"/>
      <c r="Z93" s="30">
        <f t="shared" si="44"/>
        <v>544.84</v>
      </c>
      <c r="AA93" s="30"/>
      <c r="AB93" s="30">
        <v>544.84</v>
      </c>
      <c r="AC93" s="32"/>
      <c r="AD93" s="32">
        <f t="shared" si="33"/>
        <v>558.40651600000001</v>
      </c>
      <c r="AE93" s="32"/>
      <c r="AF93" s="12">
        <v>558</v>
      </c>
      <c r="AG93" s="34"/>
      <c r="AH93" s="34">
        <f t="shared" si="23"/>
        <v>568.96039915239999</v>
      </c>
      <c r="AI93" s="34"/>
      <c r="AJ93" s="34"/>
      <c r="AK93" s="35" t="s">
        <v>30</v>
      </c>
      <c r="AL93" s="36"/>
    </row>
    <row r="94" spans="1:38" ht="26.4" thickTop="1" thickBot="1" x14ac:dyDescent="0.35">
      <c r="A94" s="15" t="s">
        <v>109</v>
      </c>
      <c r="B94" s="44">
        <v>795</v>
      </c>
      <c r="C94" s="45"/>
      <c r="D94" s="45">
        <f t="shared" si="55"/>
        <v>795</v>
      </c>
      <c r="E94" s="18"/>
      <c r="F94" s="32">
        <f t="shared" si="47"/>
        <v>811.37699999999995</v>
      </c>
      <c r="G94" s="20"/>
      <c r="H94" s="56">
        <v>795</v>
      </c>
      <c r="I94" s="22"/>
      <c r="J94" s="57">
        <f>H94*$I$2</f>
        <v>808.99200000000008</v>
      </c>
      <c r="K94" s="58"/>
      <c r="L94" s="58">
        <v>795</v>
      </c>
      <c r="M94" s="43">
        <f t="shared" si="39"/>
        <v>0</v>
      </c>
      <c r="N94" s="43">
        <f t="shared" si="40"/>
        <v>812.649</v>
      </c>
      <c r="O94" s="46"/>
      <c r="P94" s="46">
        <v>815</v>
      </c>
      <c r="Q94" s="47"/>
      <c r="R94" s="26">
        <f t="shared" si="54"/>
        <v>834.39700000000005</v>
      </c>
      <c r="S94" s="47"/>
      <c r="T94" s="47">
        <v>835</v>
      </c>
      <c r="U94" s="28"/>
      <c r="V94" s="28">
        <f t="shared" si="18"/>
        <v>855.37400000000002</v>
      </c>
      <c r="W94" s="48"/>
      <c r="X94" s="48">
        <v>855</v>
      </c>
      <c r="Y94" s="30"/>
      <c r="Z94" s="30">
        <f t="shared" si="44"/>
        <v>878.94</v>
      </c>
      <c r="AA94" s="49"/>
      <c r="AB94" s="49">
        <v>878.94</v>
      </c>
      <c r="AC94" s="32"/>
      <c r="AD94" s="32">
        <f t="shared" si="33"/>
        <v>900.82560599999999</v>
      </c>
      <c r="AE94" s="50"/>
      <c r="AF94" s="12">
        <v>901</v>
      </c>
      <c r="AG94" s="34"/>
      <c r="AH94" s="34">
        <f t="shared" si="23"/>
        <v>917.85120995339992</v>
      </c>
      <c r="AI94" s="34"/>
      <c r="AJ94" s="34"/>
      <c r="AK94" s="35" t="s">
        <v>30</v>
      </c>
      <c r="AL94" s="36"/>
    </row>
    <row r="95" spans="1:38" ht="15.6" thickTop="1" thickBot="1" x14ac:dyDescent="0.35">
      <c r="A95" s="15"/>
      <c r="B95" s="44"/>
      <c r="C95" s="45"/>
      <c r="D95" s="45"/>
      <c r="E95" s="18"/>
      <c r="F95" s="32"/>
      <c r="G95" s="20"/>
      <c r="H95" s="56"/>
      <c r="I95" s="22"/>
      <c r="J95" s="57"/>
      <c r="K95" s="58"/>
      <c r="L95" s="58"/>
      <c r="M95" s="43"/>
      <c r="N95" s="43"/>
      <c r="O95" s="43"/>
      <c r="P95" s="43"/>
      <c r="Q95" s="26"/>
      <c r="R95" s="26"/>
      <c r="S95" s="26"/>
      <c r="T95" s="26"/>
      <c r="U95" s="28"/>
      <c r="V95" s="28"/>
      <c r="W95" s="28"/>
      <c r="X95" s="28"/>
      <c r="Y95" s="30"/>
      <c r="Z95" s="30"/>
      <c r="AA95" s="30"/>
      <c r="AB95" s="30"/>
      <c r="AC95" s="32"/>
      <c r="AD95" s="32"/>
      <c r="AE95" s="32"/>
      <c r="AF95" s="12"/>
      <c r="AG95" s="34"/>
      <c r="AH95" s="34"/>
      <c r="AI95" s="34"/>
      <c r="AJ95" s="34"/>
      <c r="AK95" s="35"/>
      <c r="AL95" s="36"/>
    </row>
    <row r="96" spans="1:38" s="81" customFormat="1" ht="15.6" thickTop="1" thickBot="1" x14ac:dyDescent="0.35">
      <c r="A96" s="62" t="s">
        <v>110</v>
      </c>
      <c r="B96" s="74"/>
      <c r="C96" s="75"/>
      <c r="D96" s="75"/>
      <c r="E96" s="76"/>
      <c r="F96" s="76"/>
      <c r="G96" s="77"/>
      <c r="H96" s="77"/>
      <c r="I96" s="79"/>
      <c r="J96" s="79"/>
      <c r="K96" s="82"/>
      <c r="L96" s="82"/>
      <c r="M96" s="43"/>
      <c r="N96" s="43"/>
      <c r="O96" s="43"/>
      <c r="P96" s="43"/>
      <c r="Q96" s="26"/>
      <c r="R96" s="26"/>
      <c r="S96" s="26"/>
      <c r="T96" s="26"/>
      <c r="U96" s="28"/>
      <c r="V96" s="28"/>
      <c r="W96" s="28"/>
      <c r="X96" s="28"/>
      <c r="Y96" s="30"/>
      <c r="Z96" s="30"/>
      <c r="AA96" s="30"/>
      <c r="AB96" s="30"/>
      <c r="AC96" s="32"/>
      <c r="AD96" s="32"/>
      <c r="AE96" s="32"/>
      <c r="AF96" s="12"/>
      <c r="AG96" s="34"/>
      <c r="AH96" s="34"/>
      <c r="AI96" s="34"/>
      <c r="AJ96" s="34"/>
      <c r="AK96" s="35"/>
      <c r="AL96" s="36"/>
    </row>
    <row r="97" spans="1:38" s="81" customFormat="1" ht="15.6" thickTop="1" thickBot="1" x14ac:dyDescent="0.35">
      <c r="A97" s="62" t="s">
        <v>111</v>
      </c>
      <c r="B97" s="74">
        <v>180</v>
      </c>
      <c r="C97" s="75"/>
      <c r="D97" s="75">
        <f t="shared" ref="D97:D99" si="56">B97</f>
        <v>180</v>
      </c>
      <c r="E97" s="76"/>
      <c r="F97" s="50">
        <f t="shared" ref="F97:F99" si="57">D97*$E$2</f>
        <v>183.708</v>
      </c>
      <c r="G97" s="77"/>
      <c r="H97" s="78">
        <v>185</v>
      </c>
      <c r="I97" s="79"/>
      <c r="J97" s="80">
        <f>H97*$I$2</f>
        <v>188.256</v>
      </c>
      <c r="K97" s="73"/>
      <c r="L97" s="73">
        <v>190</v>
      </c>
      <c r="M97" s="43">
        <f t="shared" si="39"/>
        <v>0</v>
      </c>
      <c r="N97" s="43">
        <f t="shared" si="40"/>
        <v>194.21799999999999</v>
      </c>
      <c r="O97" s="46"/>
      <c r="P97" s="46">
        <v>195</v>
      </c>
      <c r="Q97" s="47"/>
      <c r="R97" s="26">
        <f t="shared" ref="R97:R99" si="58">P97*$R$2</f>
        <v>199.64100000000002</v>
      </c>
      <c r="S97" s="47"/>
      <c r="T97" s="47">
        <v>200</v>
      </c>
      <c r="U97" s="28"/>
      <c r="V97" s="28">
        <f t="shared" si="18"/>
        <v>204.88</v>
      </c>
      <c r="W97" s="48"/>
      <c r="X97" s="48">
        <v>200</v>
      </c>
      <c r="Y97" s="30"/>
      <c r="Z97" s="30">
        <f t="shared" si="44"/>
        <v>205.6</v>
      </c>
      <c r="AA97" s="49"/>
      <c r="AB97" s="49">
        <v>205.6</v>
      </c>
      <c r="AC97" s="32"/>
      <c r="AD97" s="32">
        <f t="shared" si="33"/>
        <v>210.71943999999999</v>
      </c>
      <c r="AE97" s="50"/>
      <c r="AF97" s="12">
        <f>AD97</f>
        <v>210.71943999999999</v>
      </c>
      <c r="AG97" s="34"/>
      <c r="AH97" s="34">
        <f t="shared" si="23"/>
        <v>214.70203741599997</v>
      </c>
      <c r="AI97" s="34"/>
      <c r="AJ97" s="34"/>
      <c r="AK97" s="35" t="s">
        <v>30</v>
      </c>
      <c r="AL97" s="36"/>
    </row>
    <row r="98" spans="1:38" s="81" customFormat="1" ht="15.6" thickTop="1" thickBot="1" x14ac:dyDescent="0.35">
      <c r="A98" s="62" t="s">
        <v>112</v>
      </c>
      <c r="B98" s="74">
        <v>110</v>
      </c>
      <c r="C98" s="75"/>
      <c r="D98" s="75">
        <f t="shared" si="56"/>
        <v>110</v>
      </c>
      <c r="E98" s="76"/>
      <c r="F98" s="50">
        <f t="shared" si="57"/>
        <v>112.26599999999999</v>
      </c>
      <c r="G98" s="77"/>
      <c r="H98" s="78">
        <v>110</v>
      </c>
      <c r="I98" s="79"/>
      <c r="J98" s="80">
        <f t="shared" ref="J98:J99" si="59">H98*$I$2</f>
        <v>111.93600000000001</v>
      </c>
      <c r="K98" s="73"/>
      <c r="L98" s="73">
        <v>115</v>
      </c>
      <c r="M98" s="43">
        <f t="shared" si="39"/>
        <v>0</v>
      </c>
      <c r="N98" s="43">
        <f t="shared" si="40"/>
        <v>117.553</v>
      </c>
      <c r="O98" s="43"/>
      <c r="P98" s="43">
        <v>120</v>
      </c>
      <c r="Q98" s="26"/>
      <c r="R98" s="26">
        <f t="shared" si="58"/>
        <v>122.85600000000001</v>
      </c>
      <c r="S98" s="26"/>
      <c r="T98" s="26">
        <v>125</v>
      </c>
      <c r="U98" s="28"/>
      <c r="V98" s="28">
        <f t="shared" si="18"/>
        <v>128.05000000000001</v>
      </c>
      <c r="W98" s="28"/>
      <c r="X98" s="28">
        <v>130</v>
      </c>
      <c r="Y98" s="30"/>
      <c r="Z98" s="30">
        <f t="shared" si="44"/>
        <v>133.64000000000001</v>
      </c>
      <c r="AA98" s="30"/>
      <c r="AB98" s="30">
        <v>133.64000000000001</v>
      </c>
      <c r="AC98" s="32"/>
      <c r="AD98" s="32">
        <f t="shared" si="33"/>
        <v>136.967636</v>
      </c>
      <c r="AE98" s="32"/>
      <c r="AF98" s="12">
        <f>AD98</f>
        <v>136.967636</v>
      </c>
      <c r="AG98" s="34"/>
      <c r="AH98" s="34">
        <f t="shared" si="23"/>
        <v>139.55632432039999</v>
      </c>
      <c r="AI98" s="34"/>
      <c r="AJ98" s="34"/>
      <c r="AK98" s="35" t="s">
        <v>30</v>
      </c>
      <c r="AL98" s="36"/>
    </row>
    <row r="99" spans="1:38" s="81" customFormat="1" ht="15.6" thickTop="1" thickBot="1" x14ac:dyDescent="0.35">
      <c r="A99" s="62" t="s">
        <v>113</v>
      </c>
      <c r="B99" s="74">
        <v>105</v>
      </c>
      <c r="C99" s="75"/>
      <c r="D99" s="75">
        <f t="shared" si="56"/>
        <v>105</v>
      </c>
      <c r="E99" s="76"/>
      <c r="F99" s="50">
        <f t="shared" si="57"/>
        <v>107.163</v>
      </c>
      <c r="G99" s="77"/>
      <c r="H99" s="78">
        <v>110</v>
      </c>
      <c r="I99" s="79"/>
      <c r="J99" s="80">
        <f t="shared" si="59"/>
        <v>111.93600000000001</v>
      </c>
      <c r="K99" s="73"/>
      <c r="L99" s="73">
        <v>115</v>
      </c>
      <c r="M99" s="43">
        <f t="shared" si="39"/>
        <v>0</v>
      </c>
      <c r="N99" s="43">
        <f t="shared" si="40"/>
        <v>117.553</v>
      </c>
      <c r="O99" s="43"/>
      <c r="P99" s="43">
        <v>120</v>
      </c>
      <c r="Q99" s="26"/>
      <c r="R99" s="26">
        <f t="shared" si="58"/>
        <v>122.85600000000001</v>
      </c>
      <c r="S99" s="26"/>
      <c r="T99" s="26">
        <v>125</v>
      </c>
      <c r="U99" s="28"/>
      <c r="V99" s="28">
        <f t="shared" si="18"/>
        <v>128.05000000000001</v>
      </c>
      <c r="W99" s="28"/>
      <c r="X99" s="28">
        <v>130</v>
      </c>
      <c r="Y99" s="30"/>
      <c r="Z99" s="30">
        <f t="shared" si="44"/>
        <v>133.64000000000001</v>
      </c>
      <c r="AA99" s="30"/>
      <c r="AB99" s="30">
        <v>133.64000000000001</v>
      </c>
      <c r="AC99" s="32"/>
      <c r="AD99" s="32">
        <f t="shared" si="33"/>
        <v>136.967636</v>
      </c>
      <c r="AE99" s="32"/>
      <c r="AF99" s="12">
        <f>AD99</f>
        <v>136.967636</v>
      </c>
      <c r="AG99" s="34"/>
      <c r="AH99" s="34">
        <f t="shared" si="23"/>
        <v>139.55632432039999</v>
      </c>
      <c r="AI99" s="34"/>
      <c r="AJ99" s="34"/>
      <c r="AK99" s="35" t="s">
        <v>30</v>
      </c>
      <c r="AL99" s="36"/>
    </row>
    <row r="100" spans="1:38" ht="15.6" thickTop="1" thickBot="1" x14ac:dyDescent="0.35">
      <c r="A100" s="15"/>
      <c r="B100" s="44"/>
      <c r="C100" s="45"/>
      <c r="D100" s="45"/>
      <c r="E100" s="18"/>
      <c r="F100" s="32"/>
      <c r="G100" s="20"/>
      <c r="H100" s="56"/>
      <c r="I100" s="22"/>
      <c r="J100" s="57"/>
      <c r="K100" s="58"/>
      <c r="L100" s="58"/>
      <c r="M100" s="43"/>
      <c r="N100" s="43"/>
      <c r="O100" s="46"/>
      <c r="P100" s="46"/>
      <c r="Q100" s="47"/>
      <c r="R100" s="26"/>
      <c r="S100" s="47"/>
      <c r="T100" s="47"/>
      <c r="U100" s="28"/>
      <c r="V100" s="28"/>
      <c r="W100" s="48"/>
      <c r="X100" s="48"/>
      <c r="Y100" s="30"/>
      <c r="Z100" s="30"/>
      <c r="AA100" s="49"/>
      <c r="AB100" s="49"/>
      <c r="AC100" s="32"/>
      <c r="AD100" s="32"/>
      <c r="AE100" s="50"/>
      <c r="AF100" s="12"/>
      <c r="AG100" s="34"/>
      <c r="AH100" s="34"/>
      <c r="AI100" s="34"/>
      <c r="AJ100" s="34"/>
      <c r="AK100" s="35"/>
      <c r="AL100" s="36"/>
    </row>
    <row r="101" spans="1:38" ht="15.6" thickTop="1" thickBot="1" x14ac:dyDescent="0.35">
      <c r="A101" s="15" t="s">
        <v>114</v>
      </c>
      <c r="B101" s="44"/>
      <c r="C101" s="45"/>
      <c r="D101" s="45"/>
      <c r="E101" s="18"/>
      <c r="F101" s="18"/>
      <c r="G101" s="20"/>
      <c r="H101" s="20"/>
      <c r="I101" s="22"/>
      <c r="J101" s="22"/>
      <c r="K101" s="23"/>
      <c r="L101" s="23"/>
      <c r="M101" s="43"/>
      <c r="N101" s="43"/>
      <c r="O101" s="43"/>
      <c r="P101" s="43"/>
      <c r="Q101" s="26"/>
      <c r="R101" s="26"/>
      <c r="S101" s="26"/>
      <c r="T101" s="26"/>
      <c r="U101" s="28"/>
      <c r="V101" s="28"/>
      <c r="W101" s="28"/>
      <c r="X101" s="28"/>
      <c r="Y101" s="30"/>
      <c r="Z101" s="30"/>
      <c r="AA101" s="30"/>
      <c r="AB101" s="30"/>
      <c r="AC101" s="32"/>
      <c r="AD101" s="32"/>
      <c r="AE101" s="32"/>
      <c r="AF101" s="12"/>
      <c r="AG101" s="34"/>
      <c r="AH101" s="34"/>
      <c r="AI101" s="34"/>
      <c r="AJ101" s="34"/>
      <c r="AK101" s="35"/>
      <c r="AL101" s="36"/>
    </row>
    <row r="102" spans="1:38" ht="15.6" thickTop="1" thickBot="1" x14ac:dyDescent="0.35">
      <c r="A102" s="15" t="s">
        <v>115</v>
      </c>
      <c r="B102" s="44">
        <v>355</v>
      </c>
      <c r="C102" s="45"/>
      <c r="D102" s="45">
        <f t="shared" si="55"/>
        <v>355</v>
      </c>
      <c r="E102" s="18"/>
      <c r="F102" s="32">
        <f t="shared" si="47"/>
        <v>362.31299999999999</v>
      </c>
      <c r="G102" s="20"/>
      <c r="H102" s="56">
        <v>360</v>
      </c>
      <c r="I102" s="22"/>
      <c r="J102" s="57">
        <f>H102*$I$2</f>
        <v>366.33600000000001</v>
      </c>
      <c r="K102" s="58"/>
      <c r="L102" s="58">
        <v>365</v>
      </c>
      <c r="M102" s="43">
        <f t="shared" si="39"/>
        <v>0</v>
      </c>
      <c r="N102" s="43">
        <f t="shared" si="40"/>
        <v>373.10300000000001</v>
      </c>
      <c r="O102" s="43"/>
      <c r="P102" s="43">
        <v>375</v>
      </c>
      <c r="Q102" s="26"/>
      <c r="R102" s="26">
        <f t="shared" ref="R102:R103" si="60">P102*$R$2</f>
        <v>383.92500000000001</v>
      </c>
      <c r="S102" s="26"/>
      <c r="T102" s="26">
        <v>385</v>
      </c>
      <c r="U102" s="28"/>
      <c r="V102" s="28">
        <f t="shared" si="18"/>
        <v>394.39400000000001</v>
      </c>
      <c r="W102" s="28"/>
      <c r="X102" s="28">
        <v>395</v>
      </c>
      <c r="Y102" s="30"/>
      <c r="Z102" s="30">
        <f t="shared" si="44"/>
        <v>406.06</v>
      </c>
      <c r="AA102" s="30"/>
      <c r="AB102" s="30">
        <v>406.06</v>
      </c>
      <c r="AC102" s="32"/>
      <c r="AD102" s="32">
        <f t="shared" si="33"/>
        <v>416.17089399999998</v>
      </c>
      <c r="AE102" s="32"/>
      <c r="AF102" s="12">
        <v>416</v>
      </c>
      <c r="AG102" s="34"/>
      <c r="AH102" s="34">
        <f t="shared" si="23"/>
        <v>424.03652389659993</v>
      </c>
      <c r="AI102" s="34"/>
      <c r="AJ102" s="34"/>
      <c r="AK102" s="35" t="s">
        <v>30</v>
      </c>
      <c r="AL102" s="36"/>
    </row>
    <row r="103" spans="1:38" ht="15.6" thickTop="1" thickBot="1" x14ac:dyDescent="0.35">
      <c r="A103" s="15" t="s">
        <v>116</v>
      </c>
      <c r="B103" s="63">
        <v>1520</v>
      </c>
      <c r="C103" s="45"/>
      <c r="D103" s="45">
        <f t="shared" si="55"/>
        <v>1520</v>
      </c>
      <c r="E103" s="18"/>
      <c r="F103" s="32">
        <f t="shared" si="47"/>
        <v>1551.3119999999999</v>
      </c>
      <c r="G103" s="20"/>
      <c r="H103" s="56">
        <v>1555</v>
      </c>
      <c r="I103" s="22"/>
      <c r="J103" s="57">
        <f>H103*$I$2</f>
        <v>1582.3680000000002</v>
      </c>
      <c r="K103" s="58"/>
      <c r="L103" s="58">
        <v>1580</v>
      </c>
      <c r="M103" s="43">
        <f t="shared" si="39"/>
        <v>0</v>
      </c>
      <c r="N103" s="43">
        <f t="shared" si="40"/>
        <v>1615.076</v>
      </c>
      <c r="O103" s="46"/>
      <c r="P103" s="46">
        <v>1615</v>
      </c>
      <c r="Q103" s="47"/>
      <c r="R103" s="26">
        <f t="shared" si="60"/>
        <v>1653.4370000000001</v>
      </c>
      <c r="S103" s="47"/>
      <c r="T103" s="47">
        <v>1655</v>
      </c>
      <c r="U103" s="28"/>
      <c r="V103" s="28">
        <f t="shared" si="18"/>
        <v>1695.3820000000001</v>
      </c>
      <c r="W103" s="48"/>
      <c r="X103" s="48">
        <v>1695</v>
      </c>
      <c r="Y103" s="30"/>
      <c r="Z103" s="30">
        <f t="shared" si="44"/>
        <v>1742.46</v>
      </c>
      <c r="AA103" s="49"/>
      <c r="AB103" s="49">
        <v>1742.46</v>
      </c>
      <c r="AC103" s="32"/>
      <c r="AD103" s="32">
        <f t="shared" si="33"/>
        <v>1785.8472539999998</v>
      </c>
      <c r="AE103" s="50"/>
      <c r="AF103" s="12">
        <v>1786</v>
      </c>
      <c r="AG103" s="34"/>
      <c r="AH103" s="34">
        <f t="shared" si="23"/>
        <v>1819.5997671005996</v>
      </c>
      <c r="AI103" s="34"/>
      <c r="AJ103" s="34"/>
      <c r="AK103" s="35" t="s">
        <v>30</v>
      </c>
      <c r="AL103" s="36"/>
    </row>
    <row r="104" spans="1:38" ht="15.6" thickTop="1" thickBot="1" x14ac:dyDescent="0.35">
      <c r="A104" s="15"/>
      <c r="B104" s="37"/>
      <c r="C104" s="38"/>
      <c r="D104" s="38"/>
      <c r="E104" s="39"/>
      <c r="F104" s="39"/>
      <c r="G104" s="40"/>
      <c r="H104" s="40"/>
      <c r="I104" s="41"/>
      <c r="J104" s="41"/>
      <c r="K104" s="42"/>
      <c r="L104" s="42"/>
      <c r="M104" s="43">
        <f t="shared" si="39"/>
        <v>0</v>
      </c>
      <c r="N104" s="43">
        <f t="shared" si="40"/>
        <v>0</v>
      </c>
      <c r="O104" s="43"/>
      <c r="P104" s="43"/>
      <c r="Q104" s="26"/>
      <c r="R104" s="26"/>
      <c r="S104" s="26"/>
      <c r="T104" s="26"/>
      <c r="U104" s="28"/>
      <c r="V104" s="28"/>
      <c r="W104" s="28"/>
      <c r="X104" s="28"/>
      <c r="Y104" s="30"/>
      <c r="Z104" s="30"/>
      <c r="AA104" s="30"/>
      <c r="AB104" s="30"/>
      <c r="AC104" s="32"/>
      <c r="AD104" s="32"/>
      <c r="AE104" s="32"/>
      <c r="AF104" s="32"/>
      <c r="AG104" s="34"/>
      <c r="AH104" s="34"/>
      <c r="AI104" s="34"/>
      <c r="AJ104" s="34"/>
      <c r="AK104" s="35"/>
      <c r="AL104" s="36"/>
    </row>
    <row r="105" spans="1:38" ht="26.4" thickTop="1" thickBot="1" x14ac:dyDescent="0.35">
      <c r="A105" s="53" t="s">
        <v>117</v>
      </c>
      <c r="B105" s="111"/>
      <c r="C105" s="112"/>
      <c r="D105" s="112"/>
      <c r="E105" s="113"/>
      <c r="F105" s="113"/>
      <c r="G105" s="114"/>
      <c r="H105" s="114"/>
      <c r="I105" s="115"/>
      <c r="J105" s="115"/>
      <c r="K105" s="116"/>
      <c r="L105" s="116"/>
      <c r="M105" s="43"/>
      <c r="N105" s="43"/>
      <c r="O105" s="43"/>
      <c r="P105" s="43"/>
      <c r="Q105" s="26"/>
      <c r="R105" s="26"/>
      <c r="S105" s="26"/>
      <c r="T105" s="26"/>
      <c r="U105" s="28"/>
      <c r="V105" s="28"/>
      <c r="W105" s="28"/>
      <c r="X105" s="28"/>
      <c r="Y105" s="30"/>
      <c r="Z105" s="30"/>
      <c r="AA105" s="30"/>
      <c r="AB105" s="30"/>
      <c r="AC105" s="32"/>
      <c r="AD105" s="32"/>
      <c r="AE105" s="12"/>
      <c r="AF105" s="12"/>
      <c r="AG105" s="34"/>
      <c r="AH105" s="34"/>
      <c r="AI105" s="34"/>
      <c r="AJ105" s="34"/>
      <c r="AK105" s="35"/>
      <c r="AL105" s="36"/>
    </row>
    <row r="106" spans="1:38" ht="15.6" thickTop="1" thickBot="1" x14ac:dyDescent="0.35">
      <c r="A106" s="15" t="s">
        <v>118</v>
      </c>
      <c r="B106" s="44"/>
      <c r="C106" s="45"/>
      <c r="D106" s="45"/>
      <c r="E106" s="18"/>
      <c r="F106" s="18"/>
      <c r="G106" s="20"/>
      <c r="H106" s="20"/>
      <c r="I106" s="22"/>
      <c r="J106" s="22"/>
      <c r="K106" s="23"/>
      <c r="L106" s="23"/>
      <c r="M106" s="43"/>
      <c r="N106" s="43"/>
      <c r="O106" s="46"/>
      <c r="P106" s="46"/>
      <c r="Q106" s="47"/>
      <c r="R106" s="26"/>
      <c r="S106" s="47"/>
      <c r="T106" s="47"/>
      <c r="U106" s="28"/>
      <c r="V106" s="28"/>
      <c r="W106" s="48"/>
      <c r="X106" s="48"/>
      <c r="Y106" s="30"/>
      <c r="Z106" s="30"/>
      <c r="AA106" s="49"/>
      <c r="AB106" s="49"/>
      <c r="AC106" s="32"/>
      <c r="AD106" s="32"/>
      <c r="AE106" s="65"/>
      <c r="AF106" s="12"/>
      <c r="AG106" s="34"/>
      <c r="AH106" s="34"/>
      <c r="AI106" s="34"/>
      <c r="AJ106" s="34"/>
      <c r="AK106" s="35"/>
      <c r="AL106" s="36"/>
    </row>
    <row r="107" spans="1:38" s="81" customFormat="1" ht="39" thickTop="1" thickBot="1" x14ac:dyDescent="0.35">
      <c r="A107" s="137" t="s">
        <v>134</v>
      </c>
      <c r="B107" s="117"/>
      <c r="C107" s="75"/>
      <c r="D107" s="75"/>
      <c r="E107" s="76"/>
      <c r="F107" s="50"/>
      <c r="G107" s="77"/>
      <c r="H107" s="78"/>
      <c r="I107" s="79"/>
      <c r="J107" s="80"/>
      <c r="K107" s="73"/>
      <c r="L107" s="73"/>
      <c r="M107" s="46"/>
      <c r="N107" s="46"/>
      <c r="O107" s="46"/>
      <c r="P107" s="46"/>
      <c r="Q107" s="47"/>
      <c r="R107" s="47"/>
      <c r="S107" s="47"/>
      <c r="T107" s="47">
        <v>6000</v>
      </c>
      <c r="U107" s="28"/>
      <c r="V107" s="28">
        <f t="shared" ref="V107:V118" si="61">T107*$V$2</f>
        <v>6146.4</v>
      </c>
      <c r="W107" s="48"/>
      <c r="X107" s="48">
        <v>6000</v>
      </c>
      <c r="Y107" s="30"/>
      <c r="Z107" s="30">
        <f t="shared" si="44"/>
        <v>6168</v>
      </c>
      <c r="AA107" s="49"/>
      <c r="AB107" s="49">
        <v>6000</v>
      </c>
      <c r="AC107" s="32"/>
      <c r="AD107" s="32">
        <f t="shared" si="33"/>
        <v>6149.4</v>
      </c>
      <c r="AE107" s="65"/>
      <c r="AF107" s="12">
        <v>6150</v>
      </c>
      <c r="AG107" s="34"/>
      <c r="AH107" s="34">
        <f t="shared" si="23"/>
        <v>6265.6236599999993</v>
      </c>
      <c r="AI107" s="34"/>
      <c r="AJ107" s="34"/>
      <c r="AK107" s="102" t="s">
        <v>30</v>
      </c>
      <c r="AL107" s="103"/>
    </row>
    <row r="108" spans="1:38" ht="26.4" thickTop="1" thickBot="1" x14ac:dyDescent="0.35">
      <c r="A108" s="136" t="s">
        <v>132</v>
      </c>
      <c r="B108" s="44">
        <v>695</v>
      </c>
      <c r="C108" s="45"/>
      <c r="D108" s="45">
        <f>B108</f>
        <v>695</v>
      </c>
      <c r="E108" s="18"/>
      <c r="F108" s="32">
        <f>D108*$E$2</f>
        <v>709.31700000000001</v>
      </c>
      <c r="G108" s="20"/>
      <c r="H108" s="56">
        <v>695</v>
      </c>
      <c r="I108" s="22"/>
      <c r="J108" s="57">
        <f>H108*$I$2</f>
        <v>707.23200000000008</v>
      </c>
      <c r="K108" s="73"/>
      <c r="L108" s="73">
        <v>700</v>
      </c>
      <c r="M108" s="43">
        <f>K108*$M$2</f>
        <v>0</v>
      </c>
      <c r="N108" s="43">
        <f>L108*$N$2</f>
        <v>715.54</v>
      </c>
      <c r="O108" s="43"/>
      <c r="P108" s="43">
        <v>720</v>
      </c>
      <c r="Q108" s="26"/>
      <c r="R108" s="26">
        <f>P108*$R$2</f>
        <v>737.13600000000008</v>
      </c>
      <c r="S108" s="26"/>
      <c r="T108" s="26">
        <v>740</v>
      </c>
      <c r="U108" s="28"/>
      <c r="V108" s="28">
        <f>T108*$V$2</f>
        <v>758.05600000000004</v>
      </c>
      <c r="W108" s="28"/>
      <c r="X108" s="28">
        <v>760</v>
      </c>
      <c r="Y108" s="30"/>
      <c r="Z108" s="30">
        <f t="shared" si="44"/>
        <v>781.28</v>
      </c>
      <c r="AA108" s="30"/>
      <c r="AB108" s="30" t="s">
        <v>23</v>
      </c>
      <c r="AC108" s="32"/>
      <c r="AD108" s="32"/>
      <c r="AE108" s="12"/>
      <c r="AF108" s="12"/>
      <c r="AG108" s="34"/>
      <c r="AH108" s="34"/>
      <c r="AI108" s="34"/>
      <c r="AJ108" s="34"/>
      <c r="AK108" s="35" t="s">
        <v>30</v>
      </c>
      <c r="AL108" s="36"/>
    </row>
    <row r="109" spans="1:38" ht="15.6" thickTop="1" thickBot="1" x14ac:dyDescent="0.35">
      <c r="A109" s="15" t="s">
        <v>119</v>
      </c>
      <c r="B109" s="63">
        <v>1000</v>
      </c>
      <c r="C109" s="45"/>
      <c r="D109" s="45">
        <f t="shared" ref="D109" si="62">B109</f>
        <v>1000</v>
      </c>
      <c r="E109" s="18"/>
      <c r="F109" s="32">
        <f t="shared" ref="F109:F110" si="63">D109*$E$2</f>
        <v>1020.5999999999999</v>
      </c>
      <c r="G109" s="20"/>
      <c r="H109" s="56">
        <v>1000</v>
      </c>
      <c r="I109" s="22"/>
      <c r="J109" s="57">
        <f>H109*$I$2</f>
        <v>1017.6</v>
      </c>
      <c r="K109" s="73"/>
      <c r="L109" s="73">
        <v>1000</v>
      </c>
      <c r="M109" s="43">
        <f t="shared" si="39"/>
        <v>0</v>
      </c>
      <c r="N109" s="43">
        <f t="shared" si="40"/>
        <v>1022.2</v>
      </c>
      <c r="O109" s="43"/>
      <c r="P109" s="43">
        <v>1000</v>
      </c>
      <c r="Q109" s="26"/>
      <c r="R109" s="26">
        <f t="shared" ref="R109:R110" si="64">P109*$R$2</f>
        <v>1023.8000000000001</v>
      </c>
      <c r="S109" s="26"/>
      <c r="T109" s="26">
        <v>1000</v>
      </c>
      <c r="U109" s="28"/>
      <c r="V109" s="28">
        <f t="shared" si="61"/>
        <v>1024.4000000000001</v>
      </c>
      <c r="W109" s="28"/>
      <c r="X109" s="28">
        <v>1000</v>
      </c>
      <c r="Y109" s="30"/>
      <c r="Z109" s="30">
        <f t="shared" si="44"/>
        <v>1028</v>
      </c>
      <c r="AA109" s="30"/>
      <c r="AB109" s="30" t="s">
        <v>23</v>
      </c>
      <c r="AC109" s="32"/>
      <c r="AD109" s="32"/>
      <c r="AE109" s="12"/>
      <c r="AF109" s="12"/>
      <c r="AG109" s="34"/>
      <c r="AH109" s="34"/>
      <c r="AI109" s="34"/>
      <c r="AJ109" s="34"/>
      <c r="AK109" s="35" t="s">
        <v>30</v>
      </c>
      <c r="AL109" s="36"/>
    </row>
    <row r="110" spans="1:38" ht="15.6" thickTop="1" thickBot="1" x14ac:dyDescent="0.35">
      <c r="A110" s="15" t="s">
        <v>120</v>
      </c>
      <c r="B110" s="44" t="s">
        <v>121</v>
      </c>
      <c r="C110" s="45">
        <v>120</v>
      </c>
      <c r="D110" s="45">
        <v>585</v>
      </c>
      <c r="E110" s="32">
        <f t="shared" ref="E110" si="65">C110*$E$2</f>
        <v>122.47199999999999</v>
      </c>
      <c r="F110" s="32">
        <f t="shared" si="63"/>
        <v>597.05099999999993</v>
      </c>
      <c r="G110" s="56">
        <v>120</v>
      </c>
      <c r="H110" s="56">
        <v>595</v>
      </c>
      <c r="I110" s="57">
        <f t="shared" ref="I110" si="66">G110*$E$2</f>
        <v>122.47199999999999</v>
      </c>
      <c r="J110" s="57">
        <f>H110*$I$2</f>
        <v>605.47199999999998</v>
      </c>
      <c r="K110" s="73">
        <v>140</v>
      </c>
      <c r="L110" s="73">
        <v>980</v>
      </c>
      <c r="M110" s="43">
        <f t="shared" si="39"/>
        <v>143.108</v>
      </c>
      <c r="N110" s="43">
        <f t="shared" si="40"/>
        <v>1001.756</v>
      </c>
      <c r="O110" s="43">
        <v>145</v>
      </c>
      <c r="P110" s="43">
        <v>1000</v>
      </c>
      <c r="Q110" s="26">
        <f t="shared" ref="Q110" si="67">O110*$Q$2</f>
        <v>148.45099999999999</v>
      </c>
      <c r="R110" s="26">
        <f t="shared" si="64"/>
        <v>1023.8000000000001</v>
      </c>
      <c r="S110" s="26">
        <v>150</v>
      </c>
      <c r="T110" s="26">
        <v>1025</v>
      </c>
      <c r="U110" s="28">
        <f t="shared" ref="U110:U118" si="68">S110*$U$2</f>
        <v>153.66</v>
      </c>
      <c r="V110" s="28">
        <f t="shared" si="61"/>
        <v>1050.01</v>
      </c>
      <c r="W110" s="28">
        <v>155</v>
      </c>
      <c r="X110" s="28">
        <v>1050</v>
      </c>
      <c r="Y110" s="30">
        <f t="shared" si="43"/>
        <v>159.34</v>
      </c>
      <c r="Z110" s="30">
        <f t="shared" si="44"/>
        <v>1079.4000000000001</v>
      </c>
      <c r="AA110" s="30">
        <v>159.34</v>
      </c>
      <c r="AB110" s="30">
        <v>1079.4000000000001</v>
      </c>
      <c r="AC110" s="32">
        <f t="shared" si="32"/>
        <v>163.30756599999998</v>
      </c>
      <c r="AD110" s="32">
        <f t="shared" si="33"/>
        <v>1106.2770600000001</v>
      </c>
      <c r="AE110" s="12">
        <v>163</v>
      </c>
      <c r="AF110" s="12">
        <v>1106</v>
      </c>
      <c r="AG110" s="34">
        <f t="shared" si="35"/>
        <v>166.39407899739996</v>
      </c>
      <c r="AH110" s="34">
        <f t="shared" si="23"/>
        <v>1127.185696434</v>
      </c>
      <c r="AI110" s="34"/>
      <c r="AJ110" s="34"/>
      <c r="AK110" s="35" t="s">
        <v>30</v>
      </c>
      <c r="AL110" s="36"/>
    </row>
    <row r="111" spans="1:38" ht="15.6" thickTop="1" thickBot="1" x14ac:dyDescent="0.35">
      <c r="A111" s="15"/>
      <c r="B111" s="44"/>
      <c r="C111" s="45"/>
      <c r="D111" s="45"/>
      <c r="E111" s="32"/>
      <c r="F111" s="32"/>
      <c r="G111" s="56"/>
      <c r="H111" s="56"/>
      <c r="I111" s="57"/>
      <c r="J111" s="57"/>
      <c r="K111" s="73"/>
      <c r="L111" s="73"/>
      <c r="M111" s="43"/>
      <c r="N111" s="43"/>
      <c r="O111" s="43"/>
      <c r="P111" s="43"/>
      <c r="Q111" s="26"/>
      <c r="R111" s="26"/>
      <c r="S111" s="26"/>
      <c r="T111" s="26"/>
      <c r="U111" s="28"/>
      <c r="V111" s="28"/>
      <c r="W111" s="28"/>
      <c r="X111" s="28"/>
      <c r="Y111" s="30"/>
      <c r="Z111" s="30"/>
      <c r="AA111" s="30"/>
      <c r="AB111" s="30"/>
      <c r="AC111" s="32"/>
      <c r="AD111" s="32"/>
      <c r="AE111" s="12"/>
      <c r="AF111" s="12"/>
      <c r="AG111" s="34"/>
      <c r="AH111" s="34"/>
      <c r="AI111" s="34"/>
      <c r="AJ111" s="34"/>
      <c r="AK111" s="35"/>
      <c r="AL111" s="36"/>
    </row>
    <row r="112" spans="1:38" ht="26.4" thickTop="1" thickBot="1" x14ac:dyDescent="0.35">
      <c r="A112" s="15" t="s">
        <v>122</v>
      </c>
      <c r="B112" s="44"/>
      <c r="C112" s="45"/>
      <c r="D112" s="45"/>
      <c r="E112" s="18"/>
      <c r="F112" s="18"/>
      <c r="G112" s="20"/>
      <c r="H112" s="20"/>
      <c r="I112" s="22"/>
      <c r="J112" s="22"/>
      <c r="K112" s="23"/>
      <c r="L112" s="23"/>
      <c r="M112" s="43"/>
      <c r="N112" s="43"/>
      <c r="O112" s="46"/>
      <c r="P112" s="46"/>
      <c r="Q112" s="47"/>
      <c r="R112" s="26"/>
      <c r="S112" s="47"/>
      <c r="T112" s="47"/>
      <c r="U112" s="28"/>
      <c r="V112" s="28"/>
      <c r="W112" s="48"/>
      <c r="X112" s="48"/>
      <c r="Y112" s="30"/>
      <c r="Z112" s="30"/>
      <c r="AA112" s="49"/>
      <c r="AB112" s="49"/>
      <c r="AC112" s="32"/>
      <c r="AD112" s="32"/>
      <c r="AE112" s="65"/>
      <c r="AF112" s="12"/>
      <c r="AG112" s="34"/>
      <c r="AH112" s="34"/>
      <c r="AI112" s="34"/>
      <c r="AJ112" s="34"/>
      <c r="AK112" s="35"/>
      <c r="AL112" s="36"/>
    </row>
    <row r="113" spans="1:38" ht="26.4" thickTop="1" thickBot="1" x14ac:dyDescent="0.35">
      <c r="A113" s="136" t="s">
        <v>133</v>
      </c>
      <c r="B113" s="44">
        <v>695</v>
      </c>
      <c r="C113" s="45"/>
      <c r="D113" s="45">
        <f t="shared" ref="D113" si="69">B113</f>
        <v>695</v>
      </c>
      <c r="E113" s="18"/>
      <c r="F113" s="32">
        <f t="shared" ref="F113" si="70">D113*$E$2</f>
        <v>709.31700000000001</v>
      </c>
      <c r="G113" s="20"/>
      <c r="H113" s="56">
        <v>710</v>
      </c>
      <c r="I113" s="22"/>
      <c r="J113" s="57">
        <f>H113*$I$2</f>
        <v>722.49600000000009</v>
      </c>
      <c r="K113" s="58"/>
      <c r="L113" s="73">
        <v>850</v>
      </c>
      <c r="M113" s="43">
        <f t="shared" si="39"/>
        <v>0</v>
      </c>
      <c r="N113" s="43">
        <f t="shared" si="40"/>
        <v>868.87</v>
      </c>
      <c r="O113" s="43"/>
      <c r="P113" s="43">
        <v>870</v>
      </c>
      <c r="Q113" s="26"/>
      <c r="R113" s="26">
        <f t="shared" ref="R113" si="71">P113*$R$2</f>
        <v>890.70600000000002</v>
      </c>
      <c r="S113" s="26"/>
      <c r="T113" s="26">
        <v>890</v>
      </c>
      <c r="U113" s="28"/>
      <c r="V113" s="28">
        <f t="shared" si="61"/>
        <v>911.71600000000001</v>
      </c>
      <c r="W113" s="28"/>
      <c r="X113" s="28">
        <v>910</v>
      </c>
      <c r="Y113" s="30"/>
      <c r="Z113" s="30">
        <f t="shared" si="44"/>
        <v>935.48</v>
      </c>
      <c r="AA113" s="30"/>
      <c r="AB113" s="30">
        <v>935.48</v>
      </c>
      <c r="AC113" s="32"/>
      <c r="AD113" s="32">
        <f t="shared" si="33"/>
        <v>958.77345199999991</v>
      </c>
      <c r="AE113" s="12"/>
      <c r="AF113" s="12">
        <v>959</v>
      </c>
      <c r="AG113" s="34"/>
      <c r="AH113" s="34">
        <f t="shared" ref="AH113:AH118" si="72">AD113*$AG$2</f>
        <v>976.89427024279985</v>
      </c>
      <c r="AI113" s="34"/>
      <c r="AJ113" s="34"/>
      <c r="AK113" s="35" t="s">
        <v>30</v>
      </c>
      <c r="AL113" s="36"/>
    </row>
    <row r="114" spans="1:38" ht="15.6" thickTop="1" thickBot="1" x14ac:dyDescent="0.35">
      <c r="A114" s="15"/>
      <c r="B114" s="44"/>
      <c r="C114" s="45"/>
      <c r="D114" s="45"/>
      <c r="E114" s="18"/>
      <c r="F114" s="18"/>
      <c r="G114" s="20"/>
      <c r="H114" s="20"/>
      <c r="I114" s="22"/>
      <c r="J114" s="22"/>
      <c r="K114" s="23"/>
      <c r="L114" s="23"/>
      <c r="M114" s="43"/>
      <c r="N114" s="43"/>
      <c r="O114" s="43"/>
      <c r="P114" s="43"/>
      <c r="Q114" s="26"/>
      <c r="R114" s="26"/>
      <c r="S114" s="26"/>
      <c r="T114" s="26"/>
      <c r="U114" s="28"/>
      <c r="V114" s="28"/>
      <c r="W114" s="28"/>
      <c r="X114" s="28"/>
      <c r="Y114" s="30"/>
      <c r="Z114" s="30"/>
      <c r="AA114" s="30"/>
      <c r="AB114" s="30"/>
      <c r="AC114" s="32"/>
      <c r="AD114" s="32"/>
      <c r="AE114" s="12"/>
      <c r="AF114" s="12"/>
      <c r="AG114" s="34"/>
      <c r="AH114" s="34"/>
      <c r="AI114" s="34"/>
      <c r="AJ114" s="34"/>
      <c r="AK114" s="35"/>
      <c r="AL114" s="36"/>
    </row>
    <row r="115" spans="1:38" ht="15.6" thickTop="1" thickBot="1" x14ac:dyDescent="0.35">
      <c r="A115" s="53" t="s">
        <v>123</v>
      </c>
      <c r="B115" s="127"/>
      <c r="C115" s="129"/>
      <c r="D115" s="129"/>
      <c r="E115" s="131"/>
      <c r="F115" s="131"/>
      <c r="G115" s="121"/>
      <c r="H115" s="121"/>
      <c r="I115" s="123"/>
      <c r="J115" s="123"/>
      <c r="K115" s="54"/>
      <c r="L115" s="54"/>
      <c r="M115" s="43"/>
      <c r="N115" s="43"/>
      <c r="O115" s="46"/>
      <c r="P115" s="46"/>
      <c r="Q115" s="47"/>
      <c r="R115" s="26"/>
      <c r="S115" s="47"/>
      <c r="T115" s="47"/>
      <c r="U115" s="28"/>
      <c r="V115" s="28"/>
      <c r="W115" s="48"/>
      <c r="X115" s="48"/>
      <c r="Y115" s="30"/>
      <c r="Z115" s="30"/>
      <c r="AA115" s="49"/>
      <c r="AB115" s="49"/>
      <c r="AC115" s="32"/>
      <c r="AD115" s="32"/>
      <c r="AE115" s="50"/>
      <c r="AF115" s="32"/>
      <c r="AG115" s="34"/>
      <c r="AH115" s="34"/>
      <c r="AI115" s="34"/>
      <c r="AJ115" s="34"/>
      <c r="AK115" s="35"/>
      <c r="AL115" s="36"/>
    </row>
    <row r="116" spans="1:38" ht="26.4" thickTop="1" thickBot="1" x14ac:dyDescent="0.35">
      <c r="A116" s="15" t="s">
        <v>124</v>
      </c>
      <c r="B116" s="128"/>
      <c r="C116" s="130"/>
      <c r="D116" s="130"/>
      <c r="E116" s="132"/>
      <c r="F116" s="132"/>
      <c r="G116" s="122"/>
      <c r="H116" s="122"/>
      <c r="I116" s="124"/>
      <c r="J116" s="124"/>
      <c r="K116" s="55"/>
      <c r="L116" s="55"/>
      <c r="M116" s="43"/>
      <c r="N116" s="43"/>
      <c r="O116" s="43"/>
      <c r="P116" s="43"/>
      <c r="Q116" s="26"/>
      <c r="R116" s="26"/>
      <c r="S116" s="26"/>
      <c r="T116" s="26"/>
      <c r="U116" s="28"/>
      <c r="V116" s="28"/>
      <c r="W116" s="28"/>
      <c r="X116" s="28"/>
      <c r="Y116" s="30"/>
      <c r="Z116" s="30"/>
      <c r="AA116" s="30"/>
      <c r="AB116" s="30"/>
      <c r="AC116" s="32"/>
      <c r="AD116" s="32"/>
      <c r="AE116" s="32"/>
      <c r="AF116" s="32"/>
      <c r="AG116" s="34"/>
      <c r="AH116" s="34"/>
      <c r="AI116" s="34"/>
      <c r="AJ116" s="34"/>
      <c r="AK116" s="35"/>
      <c r="AL116" s="36"/>
    </row>
    <row r="117" spans="1:38" ht="15.6" thickTop="1" thickBot="1" x14ac:dyDescent="0.35">
      <c r="A117" s="15" t="s">
        <v>125</v>
      </c>
      <c r="B117" s="44" t="s">
        <v>126</v>
      </c>
      <c r="C117" s="45">
        <v>500</v>
      </c>
      <c r="D117" s="45">
        <v>1925</v>
      </c>
      <c r="E117" s="32">
        <f t="shared" ref="E117:F118" si="73">C117*$E$2</f>
        <v>510.29999999999995</v>
      </c>
      <c r="F117" s="32">
        <f t="shared" si="73"/>
        <v>1964.655</v>
      </c>
      <c r="G117" s="56">
        <v>510</v>
      </c>
      <c r="H117" s="56">
        <v>1965</v>
      </c>
      <c r="I117" s="57">
        <f>G117*$I$2</f>
        <v>518.976</v>
      </c>
      <c r="J117" s="57">
        <f>H117*$I$2</f>
        <v>1999.5840000000001</v>
      </c>
      <c r="K117" s="58">
        <v>520</v>
      </c>
      <c r="L117" s="58">
        <v>2000</v>
      </c>
      <c r="M117" s="43">
        <f t="shared" si="39"/>
        <v>531.54399999999998</v>
      </c>
      <c r="N117" s="43">
        <f t="shared" si="40"/>
        <v>2044.4</v>
      </c>
      <c r="O117" s="43">
        <v>535</v>
      </c>
      <c r="P117" s="43">
        <v>2000</v>
      </c>
      <c r="Q117" s="26">
        <f t="shared" ref="Q117" si="74">O117*$Q$2</f>
        <v>547.73300000000006</v>
      </c>
      <c r="R117" s="26">
        <f t="shared" ref="R117:R118" si="75">P117*$R$2</f>
        <v>2047.6000000000001</v>
      </c>
      <c r="S117" s="26">
        <v>550</v>
      </c>
      <c r="T117" s="26">
        <v>2050</v>
      </c>
      <c r="U117" s="28">
        <f t="shared" si="68"/>
        <v>563.41999999999996</v>
      </c>
      <c r="V117" s="28">
        <f t="shared" si="61"/>
        <v>2100.02</v>
      </c>
      <c r="W117" s="28">
        <v>565</v>
      </c>
      <c r="X117" s="28">
        <v>2100</v>
      </c>
      <c r="Y117" s="30">
        <f t="shared" si="43"/>
        <v>580.82000000000005</v>
      </c>
      <c r="Z117" s="30">
        <f t="shared" si="44"/>
        <v>2158.8000000000002</v>
      </c>
      <c r="AA117" s="30">
        <v>580.82000000000005</v>
      </c>
      <c r="AB117" s="30">
        <v>2158.8000000000002</v>
      </c>
      <c r="AC117" s="32">
        <f t="shared" si="32"/>
        <v>595.28241800000001</v>
      </c>
      <c r="AD117" s="32">
        <f t="shared" si="33"/>
        <v>2212.5541200000002</v>
      </c>
      <c r="AE117" s="12">
        <v>595</v>
      </c>
      <c r="AF117" s="12">
        <v>2213</v>
      </c>
      <c r="AG117" s="34">
        <f t="shared" si="35"/>
        <v>606.5332557001999</v>
      </c>
      <c r="AH117" s="34">
        <f t="shared" si="72"/>
        <v>2254.3713928679999</v>
      </c>
      <c r="AI117" s="34"/>
      <c r="AJ117" s="34"/>
      <c r="AK117" s="35" t="s">
        <v>30</v>
      </c>
      <c r="AL117" s="36"/>
    </row>
    <row r="118" spans="1:38" ht="15.6" thickTop="1" thickBot="1" x14ac:dyDescent="0.35">
      <c r="A118" s="62" t="s">
        <v>127</v>
      </c>
      <c r="B118" s="74">
        <v>695</v>
      </c>
      <c r="C118" s="75"/>
      <c r="D118" s="75">
        <f>B118</f>
        <v>695</v>
      </c>
      <c r="E118" s="76"/>
      <c r="F118" s="32">
        <f t="shared" si="73"/>
        <v>709.31700000000001</v>
      </c>
      <c r="G118" s="77"/>
      <c r="H118" s="56">
        <v>710</v>
      </c>
      <c r="I118" s="57"/>
      <c r="J118" s="57">
        <f t="shared" ref="J118" si="76">H118*$I$2</f>
        <v>722.49600000000009</v>
      </c>
      <c r="K118" s="58"/>
      <c r="L118" s="73">
        <v>850</v>
      </c>
      <c r="M118" s="43">
        <f t="shared" si="39"/>
        <v>0</v>
      </c>
      <c r="N118" s="43">
        <f t="shared" si="40"/>
        <v>868.87</v>
      </c>
      <c r="O118" s="46"/>
      <c r="P118" s="46">
        <v>870</v>
      </c>
      <c r="Q118" s="47"/>
      <c r="R118" s="26">
        <f t="shared" si="75"/>
        <v>890.70600000000002</v>
      </c>
      <c r="S118" s="47"/>
      <c r="T118" s="47">
        <v>890</v>
      </c>
      <c r="U118" s="28">
        <f t="shared" si="68"/>
        <v>0</v>
      </c>
      <c r="V118" s="28">
        <f t="shared" si="61"/>
        <v>911.71600000000001</v>
      </c>
      <c r="W118" s="48"/>
      <c r="X118" s="48">
        <v>910</v>
      </c>
      <c r="Y118" s="30"/>
      <c r="Z118" s="30">
        <f t="shared" si="44"/>
        <v>935.48</v>
      </c>
      <c r="AA118" s="49"/>
      <c r="AB118" s="49">
        <v>935.48</v>
      </c>
      <c r="AC118" s="32"/>
      <c r="AD118" s="32">
        <f t="shared" si="33"/>
        <v>958.77345199999991</v>
      </c>
      <c r="AE118" s="65"/>
      <c r="AF118" s="12">
        <v>959</v>
      </c>
      <c r="AG118" s="34"/>
      <c r="AH118" s="34">
        <f t="shared" si="72"/>
        <v>976.89427024279985</v>
      </c>
      <c r="AI118" s="34"/>
      <c r="AJ118" s="34"/>
      <c r="AK118" s="35" t="s">
        <v>30</v>
      </c>
      <c r="AL118" s="36"/>
    </row>
    <row r="119" spans="1:38" ht="15" thickTop="1" x14ac:dyDescent="0.3"/>
  </sheetData>
  <mergeCells count="21">
    <mergeCell ref="B2:C2"/>
    <mergeCell ref="AM41:AM44"/>
    <mergeCell ref="B42:B43"/>
    <mergeCell ref="C42:C43"/>
    <mergeCell ref="D42:D43"/>
    <mergeCell ref="E42:E43"/>
    <mergeCell ref="F42:F43"/>
    <mergeCell ref="G42:G43"/>
    <mergeCell ref="L42:L43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H42:H43"/>
    <mergeCell ref="I42:I43"/>
    <mergeCell ref="J42:J4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Mette Low Petersen</dc:creator>
  <cp:lastModifiedBy>Heidi Taeger Mortensen</cp:lastModifiedBy>
  <dcterms:created xsi:type="dcterms:W3CDTF">2021-05-19T13:28:16Z</dcterms:created>
  <dcterms:modified xsi:type="dcterms:W3CDTF">2021-05-31T08:05:42Z</dcterms:modified>
</cp:coreProperties>
</file>